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4835" windowHeight="8235"/>
  </bookViews>
  <sheets>
    <sheet name="１部" sheetId="1" r:id="rId1"/>
    <sheet name="得点者" sheetId="2" r:id="rId2"/>
    <sheet name="ベストプレイヤー" sheetId="3" r:id="rId3"/>
  </sheets>
  <definedNames>
    <definedName name="_xlnm.Print_Area" localSheetId="0">'１部'!$A$1:$AP$34</definedName>
  </definedNames>
  <calcPr calcId="145621"/>
</workbook>
</file>

<file path=xl/calcChain.xml><?xml version="1.0" encoding="utf-8"?>
<calcChain xmlns="http://schemas.openxmlformats.org/spreadsheetml/2006/main">
  <c r="S74" i="3" l="1"/>
  <c r="S51" i="2"/>
  <c r="S31" i="2"/>
  <c r="S32" i="2"/>
  <c r="S73" i="3"/>
  <c r="S15" i="3"/>
  <c r="S71" i="2"/>
  <c r="S72" i="3" l="1"/>
  <c r="S33" i="3"/>
  <c r="S34" i="3"/>
  <c r="S23" i="3"/>
  <c r="S24" i="3"/>
  <c r="S14" i="2"/>
  <c r="S82" i="2" l="1"/>
  <c r="S83" i="2"/>
  <c r="S81" i="3" l="1"/>
  <c r="S44" i="2"/>
  <c r="S49" i="3"/>
  <c r="S81" i="2"/>
  <c r="S76" i="2"/>
  <c r="S14" i="3"/>
  <c r="S21" i="2"/>
  <c r="S32" i="3"/>
  <c r="S31" i="3"/>
  <c r="S30" i="2"/>
  <c r="S20" i="2"/>
  <c r="S19" i="2"/>
  <c r="S60" i="2"/>
  <c r="S48" i="3" l="1"/>
  <c r="S13" i="3"/>
  <c r="S12" i="3"/>
  <c r="S13" i="2"/>
  <c r="S12" i="2"/>
  <c r="S11" i="2"/>
  <c r="S79" i="2"/>
  <c r="S75" i="2"/>
  <c r="S80" i="2"/>
  <c r="S71" i="3" l="1"/>
  <c r="S68" i="2"/>
  <c r="S69" i="2"/>
  <c r="S70" i="2"/>
  <c r="S29" i="2"/>
  <c r="S43" i="2" l="1"/>
  <c r="S46" i="2"/>
  <c r="S47" i="2"/>
  <c r="S48" i="2"/>
  <c r="S49" i="2"/>
  <c r="S50" i="2"/>
  <c r="S56" i="2"/>
  <c r="S57" i="2"/>
  <c r="S58" i="2"/>
  <c r="S59" i="2"/>
  <c r="S64" i="2"/>
  <c r="S65" i="2"/>
  <c r="S66" i="2"/>
  <c r="S67" i="2"/>
  <c r="S73" i="2"/>
  <c r="S74" i="2"/>
  <c r="S89" i="3" l="1"/>
  <c r="S88" i="3"/>
  <c r="S87" i="3"/>
  <c r="S86" i="3"/>
  <c r="S85" i="3"/>
  <c r="S84" i="3"/>
  <c r="S83" i="3"/>
  <c r="S80" i="3"/>
  <c r="S79" i="3"/>
  <c r="S78" i="3"/>
  <c r="S77" i="3"/>
  <c r="S76" i="3"/>
  <c r="S75" i="3"/>
  <c r="S70" i="3"/>
  <c r="S69" i="3"/>
  <c r="S68" i="3"/>
  <c r="S67" i="3"/>
  <c r="S66" i="3"/>
  <c r="S64" i="3"/>
  <c r="S63" i="3"/>
  <c r="S62" i="3"/>
  <c r="S61" i="3"/>
  <c r="S60" i="3"/>
  <c r="S59" i="3"/>
  <c r="S58" i="3"/>
  <c r="S55" i="3"/>
  <c r="S54" i="3"/>
  <c r="S53" i="3"/>
  <c r="S52" i="3"/>
  <c r="S51" i="3"/>
  <c r="S47" i="3"/>
  <c r="S46" i="3"/>
  <c r="S45" i="3"/>
  <c r="S44" i="3"/>
  <c r="S43" i="3"/>
  <c r="S40" i="3"/>
  <c r="S39" i="3"/>
  <c r="S38" i="3"/>
  <c r="S37" i="3"/>
  <c r="S36" i="3"/>
  <c r="S30" i="3"/>
  <c r="S29" i="3"/>
  <c r="S28" i="3"/>
  <c r="S27" i="3"/>
  <c r="S26" i="3"/>
  <c r="S22" i="3"/>
  <c r="S21" i="3"/>
  <c r="S20" i="3"/>
  <c r="S19" i="3"/>
  <c r="S18" i="3"/>
  <c r="S17" i="3"/>
  <c r="S11" i="3"/>
  <c r="S10" i="3"/>
  <c r="S9" i="3"/>
  <c r="S8" i="3"/>
  <c r="S7" i="3"/>
  <c r="S6" i="3"/>
  <c r="S5" i="3"/>
  <c r="S4" i="3"/>
  <c r="S42" i="2"/>
  <c r="S41" i="2"/>
  <c r="S40" i="2"/>
  <c r="S39" i="2"/>
  <c r="S38" i="2"/>
  <c r="S37" i="2"/>
  <c r="S36" i="2"/>
  <c r="S34" i="2"/>
  <c r="S33" i="2"/>
  <c r="S28" i="2"/>
  <c r="S27" i="2"/>
  <c r="S26" i="2"/>
  <c r="S25" i="2"/>
  <c r="S18" i="2"/>
  <c r="S17" i="2"/>
  <c r="S16" i="2"/>
  <c r="S15" i="2"/>
  <c r="S10" i="2"/>
  <c r="S9" i="2"/>
  <c r="S8" i="2"/>
  <c r="S7" i="2"/>
  <c r="S6" i="2"/>
  <c r="S5" i="2"/>
  <c r="S4" i="2"/>
  <c r="S118" i="3" l="1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3" i="3"/>
  <c r="S3" i="2" l="1"/>
  <c r="W31" i="1" l="1"/>
  <c r="Y31" i="1"/>
  <c r="AB34" i="1" l="1"/>
  <c r="Z34" i="1"/>
  <c r="Y34" i="1"/>
  <c r="W34" i="1"/>
  <c r="V34" i="1"/>
  <c r="T34" i="1"/>
  <c r="U33" i="1" s="1"/>
  <c r="S34" i="1"/>
  <c r="Q34" i="1"/>
  <c r="P34" i="1"/>
  <c r="N34" i="1"/>
  <c r="M34" i="1"/>
  <c r="K34" i="1"/>
  <c r="J34" i="1"/>
  <c r="H34" i="1"/>
  <c r="G34" i="1"/>
  <c r="E34" i="1"/>
  <c r="D34" i="1"/>
  <c r="B34" i="1"/>
  <c r="Z32" i="1"/>
  <c r="W32" i="1"/>
  <c r="T32" i="1"/>
  <c r="Q32" i="1"/>
  <c r="N32" i="1"/>
  <c r="K32" i="1"/>
  <c r="H32" i="1"/>
  <c r="E32" i="1"/>
  <c r="B32" i="1"/>
  <c r="X30" i="1"/>
  <c r="V31" i="1"/>
  <c r="T31" i="1"/>
  <c r="S31" i="1"/>
  <c r="Q31" i="1"/>
  <c r="R30" i="1" s="1"/>
  <c r="P31" i="1"/>
  <c r="N31" i="1"/>
  <c r="L30" i="1"/>
  <c r="J31" i="1"/>
  <c r="H31" i="1"/>
  <c r="G31" i="1"/>
  <c r="E31" i="1"/>
  <c r="F30" i="1" s="1"/>
  <c r="AD30" i="1"/>
  <c r="W29" i="1"/>
  <c r="T29" i="1"/>
  <c r="Q29" i="1"/>
  <c r="N29" i="1"/>
  <c r="K29" i="1"/>
  <c r="H29" i="1"/>
  <c r="E29" i="1"/>
  <c r="B29" i="1"/>
  <c r="V28" i="1"/>
  <c r="T28" i="1"/>
  <c r="S28" i="1"/>
  <c r="Q28" i="1"/>
  <c r="P28" i="1"/>
  <c r="N28" i="1"/>
  <c r="M28" i="1"/>
  <c r="K28" i="1"/>
  <c r="L27" i="1" s="1"/>
  <c r="J28" i="1"/>
  <c r="H28" i="1"/>
  <c r="G28" i="1"/>
  <c r="E28" i="1"/>
  <c r="D28" i="1"/>
  <c r="B28" i="1"/>
  <c r="AD27" i="1"/>
  <c r="AA27" i="1"/>
  <c r="T26" i="1"/>
  <c r="Q26" i="1"/>
  <c r="N26" i="1"/>
  <c r="K26" i="1"/>
  <c r="H26" i="1"/>
  <c r="E26" i="1"/>
  <c r="B26" i="1"/>
  <c r="S25" i="1"/>
  <c r="Q25" i="1"/>
  <c r="P25" i="1"/>
  <c r="N25" i="1"/>
  <c r="M25" i="1"/>
  <c r="K25" i="1"/>
  <c r="J25" i="1"/>
  <c r="H25" i="1"/>
  <c r="G25" i="1"/>
  <c r="E25" i="1"/>
  <c r="D25" i="1"/>
  <c r="B25" i="1"/>
  <c r="AD24" i="1"/>
  <c r="AA24" i="1"/>
  <c r="X24" i="1"/>
  <c r="Q23" i="1"/>
  <c r="N23" i="1"/>
  <c r="K23" i="1"/>
  <c r="H23" i="1"/>
  <c r="E23" i="1"/>
  <c r="B23" i="1"/>
  <c r="P22" i="1"/>
  <c r="N22" i="1"/>
  <c r="M22" i="1"/>
  <c r="K22" i="1"/>
  <c r="J22" i="1"/>
  <c r="H22" i="1"/>
  <c r="G22" i="1"/>
  <c r="E22" i="1"/>
  <c r="D22" i="1"/>
  <c r="B22" i="1"/>
  <c r="AD21" i="1"/>
  <c r="AA21" i="1"/>
  <c r="X21" i="1"/>
  <c r="U21" i="1"/>
  <c r="N20" i="1"/>
  <c r="K20" i="1"/>
  <c r="H20" i="1"/>
  <c r="E20" i="1"/>
  <c r="B20" i="1"/>
  <c r="M19" i="1"/>
  <c r="K19" i="1"/>
  <c r="G19" i="1"/>
  <c r="E19" i="1"/>
  <c r="D19" i="1"/>
  <c r="B19" i="1"/>
  <c r="AD18" i="1"/>
  <c r="AA18" i="1"/>
  <c r="X18" i="1"/>
  <c r="U18" i="1"/>
  <c r="R18" i="1"/>
  <c r="K17" i="1"/>
  <c r="H17" i="1"/>
  <c r="E17" i="1"/>
  <c r="B17" i="1"/>
  <c r="J16" i="1"/>
  <c r="H16" i="1"/>
  <c r="I15" i="1" s="1"/>
  <c r="G16" i="1"/>
  <c r="E16" i="1"/>
  <c r="D16" i="1"/>
  <c r="B16" i="1"/>
  <c r="AD15" i="1"/>
  <c r="AA15" i="1"/>
  <c r="X15" i="1"/>
  <c r="U15" i="1"/>
  <c r="R15" i="1"/>
  <c r="O15" i="1"/>
  <c r="H14" i="1"/>
  <c r="E14" i="1"/>
  <c r="B14" i="1"/>
  <c r="D13" i="1"/>
  <c r="B13" i="1"/>
  <c r="AD12" i="1"/>
  <c r="AA12" i="1"/>
  <c r="X12" i="1"/>
  <c r="U12" i="1"/>
  <c r="R12" i="1"/>
  <c r="O12" i="1"/>
  <c r="L12" i="1"/>
  <c r="E11" i="1"/>
  <c r="B11" i="1"/>
  <c r="AN9" i="1"/>
  <c r="AM9" i="1"/>
  <c r="AD9" i="1"/>
  <c r="AA9" i="1"/>
  <c r="X9" i="1"/>
  <c r="U9" i="1"/>
  <c r="R9" i="1"/>
  <c r="O9" i="1"/>
  <c r="L9" i="1"/>
  <c r="I9" i="1"/>
  <c r="B8" i="1"/>
  <c r="AN6" i="1"/>
  <c r="AM6" i="1"/>
  <c r="AD6" i="1"/>
  <c r="AA6" i="1"/>
  <c r="X6" i="1"/>
  <c r="U6" i="1"/>
  <c r="R6" i="1"/>
  <c r="O6" i="1"/>
  <c r="L6" i="1"/>
  <c r="I6" i="1"/>
  <c r="F6" i="1"/>
  <c r="R27" i="1" l="1"/>
  <c r="C30" i="1"/>
  <c r="AM12" i="1"/>
  <c r="L24" i="1"/>
  <c r="L18" i="1"/>
  <c r="C27" i="1"/>
  <c r="AM27" i="1"/>
  <c r="AN12" i="1"/>
  <c r="C15" i="1"/>
  <c r="C21" i="1"/>
  <c r="I21" i="1"/>
  <c r="O21" i="1"/>
  <c r="F33" i="1"/>
  <c r="L33" i="1"/>
  <c r="R33" i="1"/>
  <c r="X33" i="1"/>
  <c r="F18" i="1"/>
  <c r="AM15" i="1"/>
  <c r="AN18" i="1"/>
  <c r="AN21" i="1"/>
  <c r="L21" i="1"/>
  <c r="C24" i="1"/>
  <c r="I24" i="1"/>
  <c r="O24" i="1"/>
  <c r="F27" i="1"/>
  <c r="AI27" i="1" s="1"/>
  <c r="AN27" i="1"/>
  <c r="O27" i="1"/>
  <c r="O30" i="1"/>
  <c r="C33" i="1"/>
  <c r="I33" i="1"/>
  <c r="O33" i="1"/>
  <c r="AA33" i="1"/>
  <c r="AN24" i="1"/>
  <c r="F12" i="1"/>
  <c r="AJ12" i="1" s="1"/>
  <c r="I27" i="1"/>
  <c r="U27" i="1"/>
  <c r="I30" i="1"/>
  <c r="U30" i="1"/>
  <c r="AN33" i="1"/>
  <c r="C12" i="1"/>
  <c r="AH12" i="1" s="1"/>
  <c r="C18" i="1"/>
  <c r="I18" i="1"/>
  <c r="AI6" i="1"/>
  <c r="AO9" i="1"/>
  <c r="AN15" i="1"/>
  <c r="AM30" i="1"/>
  <c r="AN30" i="1"/>
  <c r="AK12" i="1"/>
  <c r="AH6" i="1"/>
  <c r="AO6" i="1"/>
  <c r="C9" i="1"/>
  <c r="AM18" i="1"/>
  <c r="AM24" i="1"/>
  <c r="F24" i="1"/>
  <c r="R24" i="1"/>
  <c r="F15" i="1"/>
  <c r="AH15" i="1" s="1"/>
  <c r="AM21" i="1"/>
  <c r="F21" i="1"/>
  <c r="AH21" i="1" s="1"/>
  <c r="AK6" i="1"/>
  <c r="AG6" i="1"/>
  <c r="AJ6" i="1"/>
  <c r="AM33" i="1"/>
  <c r="AJ30" i="1" l="1"/>
  <c r="AH18" i="1"/>
  <c r="AK33" i="1"/>
  <c r="AO12" i="1"/>
  <c r="AG33" i="1"/>
  <c r="AG18" i="1"/>
  <c r="AH30" i="1"/>
  <c r="AG30" i="1"/>
  <c r="AK30" i="1"/>
  <c r="AO18" i="1"/>
  <c r="AO33" i="1"/>
  <c r="AI33" i="1"/>
  <c r="AJ33" i="1"/>
  <c r="AG27" i="1"/>
  <c r="AK27" i="1"/>
  <c r="AK21" i="1"/>
  <c r="AJ21" i="1"/>
  <c r="AH33" i="1"/>
  <c r="AI18" i="1"/>
  <c r="AI30" i="1"/>
  <c r="AH27" i="1"/>
  <c r="AO27" i="1"/>
  <c r="AJ27" i="1"/>
  <c r="AO24" i="1"/>
  <c r="AO21" i="1"/>
  <c r="AK18" i="1"/>
  <c r="AO15" i="1"/>
  <c r="AI12" i="1"/>
  <c r="AG12" i="1"/>
  <c r="AL12" i="1" s="1"/>
  <c r="AJ18" i="1"/>
  <c r="AG21" i="1"/>
  <c r="AO30" i="1"/>
  <c r="AK24" i="1"/>
  <c r="AI21" i="1"/>
  <c r="AI24" i="1"/>
  <c r="AJ9" i="1"/>
  <c r="AI9" i="1"/>
  <c r="AH9" i="1"/>
  <c r="AG9" i="1"/>
  <c r="AK9" i="1"/>
  <c r="AJ24" i="1"/>
  <c r="AG24" i="1"/>
  <c r="AL6" i="1"/>
  <c r="AF6" i="1"/>
  <c r="AJ15" i="1"/>
  <c r="AG15" i="1"/>
  <c r="AK15" i="1"/>
  <c r="AH24" i="1"/>
  <c r="AI15" i="1"/>
  <c r="AF30" i="1" l="1"/>
  <c r="AF27" i="1"/>
  <c r="AL30" i="1"/>
  <c r="AF18" i="1"/>
  <c r="AL33" i="1"/>
  <c r="AF33" i="1"/>
  <c r="AL21" i="1"/>
  <c r="AL18" i="1"/>
  <c r="AF12" i="1"/>
  <c r="AF21" i="1"/>
  <c r="AL15" i="1"/>
  <c r="AF15" i="1"/>
  <c r="AF9" i="1"/>
  <c r="AL9" i="1"/>
  <c r="AF24" i="1"/>
  <c r="AL24" i="1"/>
  <c r="AP15" i="1" l="1"/>
  <c r="AP12" i="1"/>
  <c r="AP6" i="1"/>
  <c r="AP18" i="1"/>
  <c r="AP24" i="1"/>
  <c r="AP27" i="1"/>
  <c r="AP33" i="1"/>
  <c r="AP30" i="1"/>
  <c r="AP21" i="1"/>
</calcChain>
</file>

<file path=xl/comments1.xml><?xml version="1.0" encoding="utf-8"?>
<comments xmlns="http://schemas.openxmlformats.org/spreadsheetml/2006/main">
  <authors>
    <author>joe arai</author>
  </authors>
  <commentList>
    <comment ref="Y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不戦勝</t>
        </r>
      </text>
    </comment>
    <comment ref="S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普選敗</t>
        </r>
      </text>
    </comment>
  </commentList>
</comments>
</file>

<file path=xl/sharedStrings.xml><?xml version="1.0" encoding="utf-8"?>
<sst xmlns="http://schemas.openxmlformats.org/spreadsheetml/2006/main" count="583" uniqueCount="283">
  <si>
    <t>試</t>
    <rPh sb="0" eb="1">
      <t>タメシ</t>
    </rPh>
    <phoneticPr fontId="3"/>
  </si>
  <si>
    <t>前</t>
  </si>
  <si>
    <t>当</t>
  </si>
  <si>
    <t>勝</t>
    <rPh sb="0" eb="1">
      <t>カ</t>
    </rPh>
    <phoneticPr fontId="3"/>
  </si>
  <si>
    <t>得</t>
    <rPh sb="0" eb="1">
      <t>エ</t>
    </rPh>
    <phoneticPr fontId="3"/>
  </si>
  <si>
    <t>失</t>
    <rPh sb="0" eb="1">
      <t>シツ</t>
    </rPh>
    <phoneticPr fontId="3"/>
  </si>
  <si>
    <t>得</t>
  </si>
  <si>
    <t>順</t>
    <rPh sb="0" eb="1">
      <t>ジュン</t>
    </rPh>
    <phoneticPr fontId="3"/>
  </si>
  <si>
    <t>合</t>
    <rPh sb="0" eb="1">
      <t>ア</t>
    </rPh>
    <phoneticPr fontId="3"/>
  </si>
  <si>
    <t>勝</t>
  </si>
  <si>
    <t>分</t>
  </si>
  <si>
    <t>負</t>
  </si>
  <si>
    <t>不</t>
  </si>
  <si>
    <t>失</t>
  </si>
  <si>
    <t>数</t>
    <rPh sb="0" eb="1">
      <t>カズ</t>
    </rPh>
    <phoneticPr fontId="3"/>
  </si>
  <si>
    <t>点</t>
    <rPh sb="0" eb="1">
      <t>テン</t>
    </rPh>
    <phoneticPr fontId="3"/>
  </si>
  <si>
    <t>点</t>
    <phoneticPr fontId="3"/>
  </si>
  <si>
    <t>差</t>
  </si>
  <si>
    <t>位</t>
    <rPh sb="0" eb="1">
      <t>クライ</t>
    </rPh>
    <phoneticPr fontId="3"/>
  </si>
  <si>
    <t>-</t>
    <phoneticPr fontId="3"/>
  </si>
  <si>
    <t>-</t>
    <phoneticPr fontId="3"/>
  </si>
  <si>
    <t>府中ＡＦＣセカンド</t>
    <phoneticPr fontId="2"/>
  </si>
  <si>
    <t>カスタム</t>
    <phoneticPr fontId="2"/>
  </si>
  <si>
    <t>カスタム</t>
    <phoneticPr fontId="2"/>
  </si>
  <si>
    <t>ＩＴＣ</t>
    <phoneticPr fontId="2"/>
  </si>
  <si>
    <t>ＩＴＣ</t>
    <phoneticPr fontId="2"/>
  </si>
  <si>
    <t>Loca possE</t>
    <phoneticPr fontId="2"/>
  </si>
  <si>
    <t>Loca possE</t>
    <phoneticPr fontId="2"/>
  </si>
  <si>
    <t>NEC府中ｻｯｶｰ部</t>
    <phoneticPr fontId="2"/>
  </si>
  <si>
    <t>ぺんぎんＦＣ</t>
    <phoneticPr fontId="2"/>
  </si>
  <si>
    <t>ＳＪＮＫ</t>
    <phoneticPr fontId="2"/>
  </si>
  <si>
    <t>ＳＪＮＫ</t>
    <phoneticPr fontId="2"/>
  </si>
  <si>
    <t>四谷ＦＦＣヘルシャフト</t>
    <phoneticPr fontId="2"/>
  </si>
  <si>
    <t>府ロクファミリー</t>
    <phoneticPr fontId="2"/>
  </si>
  <si>
    <t>ＦＣショッポ</t>
    <phoneticPr fontId="2"/>
  </si>
  <si>
    <t>ＦＣショッポ</t>
    <phoneticPr fontId="2"/>
  </si>
  <si>
    <t>府中ＡＦＣ
セカンド</t>
    <phoneticPr fontId="2"/>
  </si>
  <si>
    <t>NEC府中
ｻｯｶｰ部</t>
    <phoneticPr fontId="2"/>
  </si>
  <si>
    <t>ぺんぎん
ＦＣ</t>
    <phoneticPr fontId="2"/>
  </si>
  <si>
    <t>四谷ＦＦＣ
ヘルシャフト</t>
    <phoneticPr fontId="2"/>
  </si>
  <si>
    <t>府ロク
ファミリー</t>
    <phoneticPr fontId="2"/>
  </si>
  <si>
    <t>１部</t>
    <phoneticPr fontId="2"/>
  </si>
  <si>
    <t>1</t>
    <phoneticPr fontId="2"/>
  </si>
  <si>
    <t>0</t>
    <phoneticPr fontId="2"/>
  </si>
  <si>
    <t>チーム名</t>
    <rPh sb="3" eb="4">
      <t>メイ</t>
    </rPh>
    <phoneticPr fontId="3"/>
  </si>
  <si>
    <t>得点者</t>
    <rPh sb="0" eb="3">
      <t>トクテンシャ</t>
    </rPh>
    <phoneticPr fontId="3"/>
  </si>
  <si>
    <t>カスタム</t>
    <phoneticPr fontId="3"/>
  </si>
  <si>
    <t>小川荘士郎</t>
    <phoneticPr fontId="3"/>
  </si>
  <si>
    <t>渡辺直仁</t>
    <phoneticPr fontId="3"/>
  </si>
  <si>
    <t>中拓也</t>
    <phoneticPr fontId="3"/>
  </si>
  <si>
    <t>府ロクファミリー</t>
    <phoneticPr fontId="3"/>
  </si>
  <si>
    <t>服部怜史</t>
    <phoneticPr fontId="3"/>
  </si>
  <si>
    <t>福永智也</t>
    <phoneticPr fontId="3"/>
  </si>
  <si>
    <t>府中ＡＦＣセカンド</t>
    <phoneticPr fontId="3"/>
  </si>
  <si>
    <t>真崎茂雄</t>
    <phoneticPr fontId="3"/>
  </si>
  <si>
    <t>ぺんぎんＦＣ</t>
    <phoneticPr fontId="3"/>
  </si>
  <si>
    <t>柳川敦</t>
    <phoneticPr fontId="3"/>
  </si>
  <si>
    <t>府中ヘルシャフトＦＣ</t>
    <phoneticPr fontId="3"/>
  </si>
  <si>
    <t>大森寛之</t>
    <phoneticPr fontId="3"/>
  </si>
  <si>
    <t>古川健太</t>
    <phoneticPr fontId="3"/>
  </si>
  <si>
    <t>No.</t>
    <phoneticPr fontId="3"/>
  </si>
  <si>
    <t>合計</t>
    <rPh sb="0" eb="2">
      <t>ゴウケイ</t>
    </rPh>
    <phoneticPr fontId="3"/>
  </si>
  <si>
    <t>カスタム</t>
    <phoneticPr fontId="3"/>
  </si>
  <si>
    <t>松浦和己</t>
    <phoneticPr fontId="3"/>
  </si>
  <si>
    <t>馬場大輔</t>
    <phoneticPr fontId="3"/>
  </si>
  <si>
    <t>大久保大介</t>
    <phoneticPr fontId="3"/>
  </si>
  <si>
    <t>渡辺直仁</t>
    <phoneticPr fontId="3"/>
  </si>
  <si>
    <t>府ロクファミリー</t>
    <phoneticPr fontId="3"/>
  </si>
  <si>
    <t>藤本智春</t>
    <phoneticPr fontId="3"/>
  </si>
  <si>
    <t>福永智也</t>
    <phoneticPr fontId="3"/>
  </si>
  <si>
    <t>府中ＡＦＣセカンド</t>
    <phoneticPr fontId="3"/>
  </si>
  <si>
    <t>真崎茂雄</t>
    <phoneticPr fontId="3"/>
  </si>
  <si>
    <t>石井友巳</t>
    <phoneticPr fontId="3"/>
  </si>
  <si>
    <t>Ｌｏｃａ　possE</t>
    <phoneticPr fontId="3"/>
  </si>
  <si>
    <t>畑瀬正人</t>
    <phoneticPr fontId="3"/>
  </si>
  <si>
    <t>窪田慎吾</t>
    <phoneticPr fontId="3"/>
  </si>
  <si>
    <t>ぺんぎんＦＣ</t>
    <phoneticPr fontId="3"/>
  </si>
  <si>
    <t>渡辺善幸</t>
    <phoneticPr fontId="3"/>
  </si>
  <si>
    <t>柳川敦</t>
    <phoneticPr fontId="3"/>
  </si>
  <si>
    <t>生稲裕治</t>
    <phoneticPr fontId="3"/>
  </si>
  <si>
    <t>長井潤平</t>
    <phoneticPr fontId="3"/>
  </si>
  <si>
    <t>1</t>
    <phoneticPr fontId="2"/>
  </si>
  <si>
    <t>3</t>
    <phoneticPr fontId="2"/>
  </si>
  <si>
    <t>6</t>
    <phoneticPr fontId="2"/>
  </si>
  <si>
    <t>2</t>
    <phoneticPr fontId="2"/>
  </si>
  <si>
    <t>0</t>
    <phoneticPr fontId="2"/>
  </si>
  <si>
    <t>4</t>
    <phoneticPr fontId="2"/>
  </si>
  <si>
    <t>高山紘樹</t>
    <rPh sb="0" eb="2">
      <t>タカヤマ</t>
    </rPh>
    <rPh sb="2" eb="3">
      <t>コウ</t>
    </rPh>
    <rPh sb="3" eb="4">
      <t>キ</t>
    </rPh>
    <phoneticPr fontId="3"/>
  </si>
  <si>
    <t>　</t>
    <phoneticPr fontId="3"/>
  </si>
  <si>
    <t>坂本丈実</t>
    <rPh sb="0" eb="2">
      <t>サカモト</t>
    </rPh>
    <rPh sb="2" eb="3">
      <t>ジョウ</t>
    </rPh>
    <rPh sb="3" eb="4">
      <t>ミ</t>
    </rPh>
    <phoneticPr fontId="3"/>
  </si>
  <si>
    <t>NEC府中</t>
    <rPh sb="3" eb="5">
      <t>フチュウ</t>
    </rPh>
    <phoneticPr fontId="3"/>
  </si>
  <si>
    <t>北本和之　</t>
    <rPh sb="0" eb="2">
      <t>キタモト</t>
    </rPh>
    <rPh sb="2" eb="4">
      <t>カズユキ</t>
    </rPh>
    <phoneticPr fontId="3"/>
  </si>
  <si>
    <t>大和論</t>
    <rPh sb="0" eb="2">
      <t>ヤマト</t>
    </rPh>
    <rPh sb="2" eb="3">
      <t>ロン</t>
    </rPh>
    <phoneticPr fontId="3"/>
  </si>
  <si>
    <t>ITC</t>
    <phoneticPr fontId="3"/>
  </si>
  <si>
    <t>三宅祐人</t>
    <rPh sb="0" eb="2">
      <t>ミヤケ</t>
    </rPh>
    <rPh sb="2" eb="3">
      <t>ユウ</t>
    </rPh>
    <rPh sb="3" eb="4">
      <t>ヒト</t>
    </rPh>
    <phoneticPr fontId="3"/>
  </si>
  <si>
    <t>FCショッポ</t>
    <phoneticPr fontId="3"/>
  </si>
  <si>
    <t>塚野亮</t>
    <rPh sb="0" eb="2">
      <t>ツカノ</t>
    </rPh>
    <rPh sb="2" eb="3">
      <t>リョウ</t>
    </rPh>
    <phoneticPr fontId="3"/>
  </si>
  <si>
    <t>高橋宏太</t>
    <rPh sb="0" eb="2">
      <t>タカハシ</t>
    </rPh>
    <rPh sb="2" eb="4">
      <t>コウタ</t>
    </rPh>
    <phoneticPr fontId="3"/>
  </si>
  <si>
    <t>酒井亮</t>
    <rPh sb="0" eb="2">
      <t>サカイ</t>
    </rPh>
    <rPh sb="2" eb="3">
      <t>リョウ</t>
    </rPh>
    <phoneticPr fontId="3"/>
  </si>
  <si>
    <t>岡島佑樹</t>
    <rPh sb="0" eb="2">
      <t>オカジマ</t>
    </rPh>
    <rPh sb="2" eb="4">
      <t>ユウキ</t>
    </rPh>
    <phoneticPr fontId="3"/>
  </si>
  <si>
    <t>SJNK</t>
    <phoneticPr fontId="3"/>
  </si>
  <si>
    <t>望月駿介</t>
    <rPh sb="0" eb="2">
      <t>モチズキ</t>
    </rPh>
    <rPh sb="2" eb="4">
      <t>シュンスケ</t>
    </rPh>
    <phoneticPr fontId="3"/>
  </si>
  <si>
    <t>Loca possE</t>
    <phoneticPr fontId="3"/>
  </si>
  <si>
    <t>坂田成章</t>
    <rPh sb="0" eb="2">
      <t>サカタ</t>
    </rPh>
    <rPh sb="2" eb="3">
      <t>セイ</t>
    </rPh>
    <rPh sb="3" eb="4">
      <t>ショウ</t>
    </rPh>
    <phoneticPr fontId="3"/>
  </si>
  <si>
    <t>鈴木常豊</t>
    <rPh sb="0" eb="2">
      <t>スズキ</t>
    </rPh>
    <rPh sb="2" eb="3">
      <t>ツネ</t>
    </rPh>
    <rPh sb="3" eb="4">
      <t>トヨ</t>
    </rPh>
    <phoneticPr fontId="3"/>
  </si>
  <si>
    <t>長谷川直樹</t>
    <rPh sb="0" eb="3">
      <t>ハセガワ</t>
    </rPh>
    <rPh sb="3" eb="5">
      <t>ナオキ</t>
    </rPh>
    <phoneticPr fontId="3"/>
  </si>
  <si>
    <t>江藤秀一</t>
    <rPh sb="0" eb="2">
      <t>エトウ</t>
    </rPh>
    <rPh sb="2" eb="4">
      <t>シュウイチ</t>
    </rPh>
    <phoneticPr fontId="3"/>
  </si>
  <si>
    <t>松本大樹</t>
    <rPh sb="0" eb="2">
      <t>マツモト</t>
    </rPh>
    <rPh sb="2" eb="4">
      <t>ダイキ</t>
    </rPh>
    <phoneticPr fontId="3"/>
  </si>
  <si>
    <t>中川篤</t>
    <rPh sb="0" eb="2">
      <t>ナカガワ</t>
    </rPh>
    <rPh sb="2" eb="3">
      <t>アツシ</t>
    </rPh>
    <phoneticPr fontId="3"/>
  </si>
  <si>
    <t>浴中耕太郎</t>
    <rPh sb="0" eb="1">
      <t>ヨク</t>
    </rPh>
    <rPh sb="1" eb="2">
      <t>ナカ</t>
    </rPh>
    <rPh sb="2" eb="5">
      <t>コウタロウ</t>
    </rPh>
    <phoneticPr fontId="3"/>
  </si>
  <si>
    <t>戸田秀平</t>
    <rPh sb="0" eb="2">
      <t>トダ</t>
    </rPh>
    <rPh sb="2" eb="4">
      <t>シュウヘイ</t>
    </rPh>
    <phoneticPr fontId="3"/>
  </si>
  <si>
    <t>森一希</t>
    <rPh sb="0" eb="1">
      <t>モリ</t>
    </rPh>
    <rPh sb="1" eb="2">
      <t>イチ</t>
    </rPh>
    <rPh sb="2" eb="3">
      <t>キ</t>
    </rPh>
    <phoneticPr fontId="3"/>
  </si>
  <si>
    <t>川端康治</t>
    <rPh sb="0" eb="2">
      <t>カワバタ</t>
    </rPh>
    <rPh sb="2" eb="4">
      <t>ヤスハル</t>
    </rPh>
    <phoneticPr fontId="3"/>
  </si>
  <si>
    <t>中拓也</t>
    <rPh sb="0" eb="1">
      <t>ナカ</t>
    </rPh>
    <rPh sb="1" eb="3">
      <t>タクヤ</t>
    </rPh>
    <phoneticPr fontId="3"/>
  </si>
  <si>
    <t>和田光平</t>
    <rPh sb="0" eb="2">
      <t>ワダ</t>
    </rPh>
    <rPh sb="2" eb="4">
      <t>コウヘイ</t>
    </rPh>
    <phoneticPr fontId="3"/>
  </si>
  <si>
    <t>西川和樹</t>
    <rPh sb="0" eb="2">
      <t>ニシカワ</t>
    </rPh>
    <rPh sb="2" eb="4">
      <t>カズキ</t>
    </rPh>
    <phoneticPr fontId="3"/>
  </si>
  <si>
    <t>平岩勇太</t>
    <rPh sb="0" eb="2">
      <t>ヒライワ</t>
    </rPh>
    <rPh sb="2" eb="4">
      <t>ユウタ</t>
    </rPh>
    <phoneticPr fontId="3"/>
  </si>
  <si>
    <t>森</t>
    <rPh sb="0" eb="1">
      <t>モリ</t>
    </rPh>
    <phoneticPr fontId="3"/>
  </si>
  <si>
    <t>北本和之</t>
    <rPh sb="0" eb="2">
      <t>キタモト</t>
    </rPh>
    <rPh sb="2" eb="4">
      <t>カズユキ</t>
    </rPh>
    <phoneticPr fontId="3"/>
  </si>
  <si>
    <t>金曽貴之</t>
    <rPh sb="0" eb="2">
      <t>カネソ</t>
    </rPh>
    <rPh sb="2" eb="4">
      <t>タカユキ</t>
    </rPh>
    <phoneticPr fontId="3"/>
  </si>
  <si>
    <t>佐藤拓也</t>
    <rPh sb="0" eb="2">
      <t>サトウ</t>
    </rPh>
    <rPh sb="2" eb="4">
      <t>タクヤ</t>
    </rPh>
    <phoneticPr fontId="3"/>
  </si>
  <si>
    <t>伊藤拓哉</t>
    <rPh sb="0" eb="2">
      <t>イトウ</t>
    </rPh>
    <rPh sb="2" eb="4">
      <t>タクヤ</t>
    </rPh>
    <phoneticPr fontId="3"/>
  </si>
  <si>
    <t>森一希</t>
    <rPh sb="0" eb="1">
      <t>モリ</t>
    </rPh>
    <rPh sb="1" eb="3">
      <t>カズキ</t>
    </rPh>
    <phoneticPr fontId="3"/>
  </si>
  <si>
    <t>山下連</t>
    <rPh sb="0" eb="2">
      <t>ヤマシタ</t>
    </rPh>
    <rPh sb="2" eb="3">
      <t>レン</t>
    </rPh>
    <phoneticPr fontId="3"/>
  </si>
  <si>
    <t>塚本太郎</t>
    <rPh sb="0" eb="2">
      <t>ツカモト</t>
    </rPh>
    <rPh sb="2" eb="4">
      <t>タロウ</t>
    </rPh>
    <phoneticPr fontId="3"/>
  </si>
  <si>
    <t>渡辺純一</t>
    <rPh sb="0" eb="2">
      <t>ワタナベ</t>
    </rPh>
    <rPh sb="2" eb="4">
      <t>ジュンイチ</t>
    </rPh>
    <phoneticPr fontId="3"/>
  </si>
  <si>
    <t>村瀬功一</t>
    <rPh sb="0" eb="2">
      <t>ムラセ</t>
    </rPh>
    <rPh sb="2" eb="4">
      <t>コウイチ</t>
    </rPh>
    <phoneticPr fontId="3"/>
  </si>
  <si>
    <t>澤田翔</t>
    <rPh sb="0" eb="2">
      <t>サワダ</t>
    </rPh>
    <rPh sb="2" eb="3">
      <t>ショウ</t>
    </rPh>
    <phoneticPr fontId="3"/>
  </si>
  <si>
    <t>金子和憲</t>
    <rPh sb="0" eb="2">
      <t>カネコ</t>
    </rPh>
    <rPh sb="2" eb="4">
      <t>カズノリ</t>
    </rPh>
    <phoneticPr fontId="3"/>
  </si>
  <si>
    <t>石橋義男</t>
    <rPh sb="0" eb="2">
      <t>イシバシ</t>
    </rPh>
    <rPh sb="2" eb="4">
      <t>ヨシオ</t>
    </rPh>
    <phoneticPr fontId="3"/>
  </si>
  <si>
    <t>野村祐介</t>
    <rPh sb="0" eb="2">
      <t>ノムラ</t>
    </rPh>
    <rPh sb="2" eb="4">
      <t>ユウスケ</t>
    </rPh>
    <phoneticPr fontId="3"/>
  </si>
  <si>
    <t>長澤剛</t>
    <rPh sb="0" eb="2">
      <t>ナガサワ</t>
    </rPh>
    <rPh sb="2" eb="3">
      <t>ゴウ</t>
    </rPh>
    <phoneticPr fontId="3"/>
  </si>
  <si>
    <t>小倉哲</t>
    <rPh sb="0" eb="2">
      <t>オグラ</t>
    </rPh>
    <rPh sb="2" eb="3">
      <t>テツ</t>
    </rPh>
    <phoneticPr fontId="3"/>
  </si>
  <si>
    <t>四谷ヘルシャフトＦＣ</t>
    <rPh sb="0" eb="2">
      <t>ヨツヤ</t>
    </rPh>
    <phoneticPr fontId="3"/>
  </si>
  <si>
    <t>浅野慧</t>
    <rPh sb="0" eb="2">
      <t>アサノ</t>
    </rPh>
    <rPh sb="2" eb="3">
      <t>ケイ</t>
    </rPh>
    <phoneticPr fontId="3"/>
  </si>
  <si>
    <t>杉山秀城</t>
    <rPh sb="0" eb="2">
      <t>スギヤマ</t>
    </rPh>
    <rPh sb="2" eb="3">
      <t>ヒデ</t>
    </rPh>
    <rPh sb="3" eb="4">
      <t>シロ</t>
    </rPh>
    <phoneticPr fontId="3"/>
  </si>
  <si>
    <t>1</t>
    <phoneticPr fontId="2"/>
  </si>
  <si>
    <t>2</t>
    <phoneticPr fontId="2"/>
  </si>
  <si>
    <t>岡島佑樹</t>
    <rPh sb="0" eb="2">
      <t>オカジマ</t>
    </rPh>
    <rPh sb="2" eb="4">
      <t>ユウキ</t>
    </rPh>
    <phoneticPr fontId="3"/>
  </si>
  <si>
    <t>塚野亮</t>
    <rPh sb="0" eb="2">
      <t>ツカノ</t>
    </rPh>
    <rPh sb="2" eb="3">
      <t>リョウ</t>
    </rPh>
    <phoneticPr fontId="3"/>
  </si>
  <si>
    <t>石川洋靖</t>
    <rPh sb="0" eb="2">
      <t>イシカワ</t>
    </rPh>
    <rPh sb="2" eb="4">
      <t>ヒロヤス</t>
    </rPh>
    <phoneticPr fontId="3"/>
  </si>
  <si>
    <t>2</t>
    <phoneticPr fontId="2"/>
  </si>
  <si>
    <t>3</t>
    <phoneticPr fontId="2"/>
  </si>
  <si>
    <t>澤田翔</t>
    <rPh sb="0" eb="2">
      <t>サワダ</t>
    </rPh>
    <rPh sb="2" eb="3">
      <t>ショウ</t>
    </rPh>
    <phoneticPr fontId="3"/>
  </si>
  <si>
    <t>四谷</t>
    <rPh sb="0" eb="2">
      <t>ヨツヤ</t>
    </rPh>
    <phoneticPr fontId="3"/>
  </si>
  <si>
    <t>間宮啓吾</t>
    <rPh sb="0" eb="2">
      <t>マミヤ</t>
    </rPh>
    <rPh sb="2" eb="4">
      <t>ケイゴ</t>
    </rPh>
    <phoneticPr fontId="3"/>
  </si>
  <si>
    <t>田中充宏</t>
    <rPh sb="0" eb="2">
      <t>タナカ</t>
    </rPh>
    <rPh sb="2" eb="4">
      <t>ミツヒロ</t>
    </rPh>
    <phoneticPr fontId="3"/>
  </si>
  <si>
    <t>川端康治</t>
    <rPh sb="0" eb="2">
      <t>カワバタ</t>
    </rPh>
    <rPh sb="2" eb="4">
      <t>ヤスハル</t>
    </rPh>
    <phoneticPr fontId="3"/>
  </si>
  <si>
    <t>奥村文也</t>
    <rPh sb="0" eb="2">
      <t>オクムラ</t>
    </rPh>
    <rPh sb="2" eb="4">
      <t>フミヤ</t>
    </rPh>
    <phoneticPr fontId="3"/>
  </si>
  <si>
    <t>0</t>
    <phoneticPr fontId="2"/>
  </si>
  <si>
    <t>5</t>
    <phoneticPr fontId="2"/>
  </si>
  <si>
    <t>1</t>
    <phoneticPr fontId="2"/>
  </si>
  <si>
    <t>伊藤靖簡</t>
    <rPh sb="0" eb="2">
      <t>イトウ</t>
    </rPh>
    <rPh sb="2" eb="3">
      <t>ヤス</t>
    </rPh>
    <rPh sb="3" eb="4">
      <t>カン</t>
    </rPh>
    <phoneticPr fontId="3"/>
  </si>
  <si>
    <t>岩崎一樹</t>
    <rPh sb="0" eb="2">
      <t>イワサキ</t>
    </rPh>
    <rPh sb="2" eb="4">
      <t>カズキ</t>
    </rPh>
    <phoneticPr fontId="3"/>
  </si>
  <si>
    <t>松本大樹</t>
    <rPh sb="0" eb="2">
      <t>マツモト</t>
    </rPh>
    <rPh sb="2" eb="4">
      <t>ダイキ</t>
    </rPh>
    <phoneticPr fontId="3"/>
  </si>
  <si>
    <t>小林寛之</t>
    <rPh sb="0" eb="2">
      <t>コバヤシ</t>
    </rPh>
    <rPh sb="2" eb="4">
      <t>ヒロユキ</t>
    </rPh>
    <phoneticPr fontId="3"/>
  </si>
  <si>
    <t>三宅裕人</t>
    <rPh sb="0" eb="2">
      <t>ミヤケ</t>
    </rPh>
    <phoneticPr fontId="3"/>
  </si>
  <si>
    <t>4</t>
    <phoneticPr fontId="2"/>
  </si>
  <si>
    <t>1</t>
    <phoneticPr fontId="2"/>
  </si>
  <si>
    <t>0</t>
    <phoneticPr fontId="2"/>
  </si>
  <si>
    <t>1</t>
    <phoneticPr fontId="2"/>
  </si>
  <si>
    <t>1</t>
    <phoneticPr fontId="2"/>
  </si>
  <si>
    <t>0</t>
    <phoneticPr fontId="2"/>
  </si>
  <si>
    <t>高橋聡</t>
    <rPh sb="0" eb="2">
      <t>タカハシ</t>
    </rPh>
    <rPh sb="2" eb="3">
      <t>サトシ</t>
    </rPh>
    <phoneticPr fontId="3"/>
  </si>
  <si>
    <t>梅木洋一</t>
    <rPh sb="0" eb="2">
      <t>ウメキ</t>
    </rPh>
    <rPh sb="2" eb="4">
      <t>ヨウイチ</t>
    </rPh>
    <phoneticPr fontId="3"/>
  </si>
  <si>
    <t>林洋平</t>
    <rPh sb="0" eb="1">
      <t>ハヤシ</t>
    </rPh>
    <rPh sb="1" eb="3">
      <t>ヨウヘイ</t>
    </rPh>
    <phoneticPr fontId="3"/>
  </si>
  <si>
    <t>鈴木伸吾</t>
    <rPh sb="0" eb="2">
      <t>スズキ</t>
    </rPh>
    <rPh sb="2" eb="4">
      <t>シンゴ</t>
    </rPh>
    <phoneticPr fontId="3"/>
  </si>
  <si>
    <t>和田輝</t>
    <rPh sb="0" eb="2">
      <t>ワダ</t>
    </rPh>
    <rPh sb="2" eb="3">
      <t>テル</t>
    </rPh>
    <phoneticPr fontId="3"/>
  </si>
  <si>
    <t>山本聖</t>
    <rPh sb="0" eb="2">
      <t>ヤマモト</t>
    </rPh>
    <rPh sb="2" eb="3">
      <t>セイ</t>
    </rPh>
    <phoneticPr fontId="3"/>
  </si>
  <si>
    <t>神戸亮太</t>
    <rPh sb="0" eb="2">
      <t>コウベ</t>
    </rPh>
    <rPh sb="2" eb="4">
      <t>リョウタ</t>
    </rPh>
    <phoneticPr fontId="3"/>
  </si>
  <si>
    <t>松永優</t>
    <rPh sb="0" eb="2">
      <t>マツナガ</t>
    </rPh>
    <rPh sb="2" eb="3">
      <t>ユウ</t>
    </rPh>
    <phoneticPr fontId="3"/>
  </si>
  <si>
    <t>1</t>
    <phoneticPr fontId="2"/>
  </si>
  <si>
    <t>3</t>
    <phoneticPr fontId="2"/>
  </si>
  <si>
    <t>0</t>
    <phoneticPr fontId="2"/>
  </si>
  <si>
    <t>SJNK</t>
    <phoneticPr fontId="3"/>
  </si>
  <si>
    <t>小黒祐介</t>
    <rPh sb="0" eb="2">
      <t>コグロ</t>
    </rPh>
    <rPh sb="2" eb="4">
      <t>ユウスケ</t>
    </rPh>
    <phoneticPr fontId="3"/>
  </si>
  <si>
    <t>西川和樹</t>
    <rPh sb="0" eb="2">
      <t>ニシカワ</t>
    </rPh>
    <rPh sb="2" eb="4">
      <t>カズキ</t>
    </rPh>
    <phoneticPr fontId="3"/>
  </si>
  <si>
    <t>宮崎充</t>
    <rPh sb="0" eb="2">
      <t>ミヤザキ</t>
    </rPh>
    <rPh sb="2" eb="3">
      <t>ミツル</t>
    </rPh>
    <phoneticPr fontId="3"/>
  </si>
  <si>
    <t>工信彦</t>
    <rPh sb="0" eb="1">
      <t>タクミ</t>
    </rPh>
    <rPh sb="1" eb="3">
      <t>ノブヒコ</t>
    </rPh>
    <phoneticPr fontId="3"/>
  </si>
  <si>
    <t>寺田将太</t>
    <rPh sb="0" eb="2">
      <t>テラダ</t>
    </rPh>
    <rPh sb="2" eb="4">
      <t>ショウタ</t>
    </rPh>
    <phoneticPr fontId="3"/>
  </si>
  <si>
    <t>北田慎吾</t>
    <rPh sb="0" eb="2">
      <t>キタダ</t>
    </rPh>
    <rPh sb="2" eb="4">
      <t>シンゴ</t>
    </rPh>
    <phoneticPr fontId="3"/>
  </si>
  <si>
    <t>越智一希</t>
    <rPh sb="0" eb="2">
      <t>オチ</t>
    </rPh>
    <rPh sb="2" eb="4">
      <t>カズキ</t>
    </rPh>
    <phoneticPr fontId="3"/>
  </si>
  <si>
    <t>1</t>
    <phoneticPr fontId="2"/>
  </si>
  <si>
    <t>2</t>
    <phoneticPr fontId="2"/>
  </si>
  <si>
    <t>佐藤哲也</t>
    <rPh sb="0" eb="2">
      <t>サトウ</t>
    </rPh>
    <rPh sb="2" eb="4">
      <t>テツヤ</t>
    </rPh>
    <phoneticPr fontId="3"/>
  </si>
  <si>
    <t>2</t>
    <phoneticPr fontId="2"/>
  </si>
  <si>
    <t>3</t>
    <phoneticPr fontId="2"/>
  </si>
  <si>
    <t>長澤剛</t>
    <phoneticPr fontId="3"/>
  </si>
  <si>
    <t>星野英紀</t>
    <rPh sb="0" eb="2">
      <t>ホシノ</t>
    </rPh>
    <rPh sb="2" eb="4">
      <t>ヒデキ</t>
    </rPh>
    <phoneticPr fontId="3"/>
  </si>
  <si>
    <t>藤崎俊介</t>
    <rPh sb="0" eb="2">
      <t>フジサキ</t>
    </rPh>
    <rPh sb="2" eb="4">
      <t>シュンスケ</t>
    </rPh>
    <phoneticPr fontId="3"/>
  </si>
  <si>
    <t>野村祐介</t>
    <rPh sb="0" eb="2">
      <t>ノムラ</t>
    </rPh>
    <rPh sb="2" eb="4">
      <t>ユウスケ</t>
    </rPh>
    <phoneticPr fontId="3"/>
  </si>
  <si>
    <t>常盤哲郎</t>
    <rPh sb="0" eb="2">
      <t>トキワ</t>
    </rPh>
    <rPh sb="2" eb="4">
      <t>テツロウ</t>
    </rPh>
    <phoneticPr fontId="3"/>
  </si>
  <si>
    <t>藤崎俊介</t>
    <rPh sb="0" eb="2">
      <t>フジサキ</t>
    </rPh>
    <rPh sb="2" eb="4">
      <t>シュンスケ</t>
    </rPh>
    <phoneticPr fontId="3"/>
  </si>
  <si>
    <t>5</t>
    <phoneticPr fontId="2"/>
  </si>
  <si>
    <t>3</t>
    <phoneticPr fontId="2"/>
  </si>
  <si>
    <t>孫田智徳</t>
    <rPh sb="2" eb="4">
      <t>トモノリ</t>
    </rPh>
    <phoneticPr fontId="3"/>
  </si>
  <si>
    <t>中野博之</t>
    <rPh sb="0" eb="1">
      <t>ナカ</t>
    </rPh>
    <rPh sb="1" eb="2">
      <t>ノ</t>
    </rPh>
    <rPh sb="2" eb="4">
      <t>ヒロユキ</t>
    </rPh>
    <phoneticPr fontId="3"/>
  </si>
  <si>
    <t>鴨頭忍</t>
    <rPh sb="0" eb="1">
      <t>カモ</t>
    </rPh>
    <rPh sb="1" eb="2">
      <t>アタマ</t>
    </rPh>
    <rPh sb="2" eb="3">
      <t>シノブ</t>
    </rPh>
    <phoneticPr fontId="3"/>
  </si>
  <si>
    <t>加藤隆</t>
    <rPh sb="0" eb="2">
      <t>カトウ</t>
    </rPh>
    <rPh sb="2" eb="3">
      <t>タカシ</t>
    </rPh>
    <phoneticPr fontId="3"/>
  </si>
  <si>
    <t>中野博之</t>
    <rPh sb="0" eb="2">
      <t>ナカノ</t>
    </rPh>
    <rPh sb="2" eb="4">
      <t>ヒロユキ</t>
    </rPh>
    <phoneticPr fontId="3"/>
  </si>
  <si>
    <t>1</t>
    <phoneticPr fontId="2"/>
  </si>
  <si>
    <t>3</t>
    <phoneticPr fontId="2"/>
  </si>
  <si>
    <t>2</t>
    <phoneticPr fontId="2"/>
  </si>
  <si>
    <t>堀江竜義</t>
    <rPh sb="0" eb="2">
      <t>ホリエ</t>
    </rPh>
    <rPh sb="2" eb="3">
      <t>リュウ</t>
    </rPh>
    <rPh sb="3" eb="4">
      <t>ギ</t>
    </rPh>
    <phoneticPr fontId="3"/>
  </si>
  <si>
    <t>浦崎直人</t>
    <rPh sb="0" eb="2">
      <t>ウラサキ</t>
    </rPh>
    <rPh sb="2" eb="4">
      <t>ナオト</t>
    </rPh>
    <phoneticPr fontId="3"/>
  </si>
  <si>
    <t>林純一</t>
    <rPh sb="0" eb="1">
      <t>ハヤシ</t>
    </rPh>
    <rPh sb="1" eb="3">
      <t>ジュンイチ</t>
    </rPh>
    <phoneticPr fontId="3"/>
  </si>
  <si>
    <t>江藤秀一</t>
    <rPh sb="0" eb="2">
      <t>エトウ</t>
    </rPh>
    <rPh sb="2" eb="4">
      <t>シュウイチ</t>
    </rPh>
    <phoneticPr fontId="3"/>
  </si>
  <si>
    <t>久下篤</t>
    <rPh sb="0" eb="1">
      <t>ヒサ</t>
    </rPh>
    <rPh sb="1" eb="2">
      <t>シタ</t>
    </rPh>
    <rPh sb="2" eb="3">
      <t>アツシ</t>
    </rPh>
    <phoneticPr fontId="3"/>
  </si>
  <si>
    <t>堀江竜義</t>
    <rPh sb="0" eb="2">
      <t>ホリエ</t>
    </rPh>
    <rPh sb="2" eb="3">
      <t>リュウ</t>
    </rPh>
    <rPh sb="3" eb="4">
      <t>ギ</t>
    </rPh>
    <phoneticPr fontId="3"/>
  </si>
  <si>
    <t>浦崎直人</t>
    <rPh sb="0" eb="2">
      <t>ウラサキ</t>
    </rPh>
    <rPh sb="2" eb="4">
      <t>ナオト</t>
    </rPh>
    <phoneticPr fontId="3"/>
  </si>
  <si>
    <t>0</t>
    <phoneticPr fontId="2"/>
  </si>
  <si>
    <t>0</t>
    <phoneticPr fontId="2"/>
  </si>
  <si>
    <t>3</t>
    <phoneticPr fontId="2"/>
  </si>
  <si>
    <t>藤本智春</t>
    <rPh sb="0" eb="2">
      <t>フジモト</t>
    </rPh>
    <rPh sb="2" eb="3">
      <t>チ</t>
    </rPh>
    <rPh sb="3" eb="4">
      <t>ハル</t>
    </rPh>
    <phoneticPr fontId="3"/>
  </si>
  <si>
    <t>大杉正幸</t>
    <rPh sb="0" eb="2">
      <t>オオスギ</t>
    </rPh>
    <rPh sb="2" eb="4">
      <t>マサユキ</t>
    </rPh>
    <phoneticPr fontId="3"/>
  </si>
  <si>
    <t>村田昌之</t>
    <rPh sb="0" eb="2">
      <t>ムラタ</t>
    </rPh>
    <rPh sb="2" eb="4">
      <t>マサユキ</t>
    </rPh>
    <phoneticPr fontId="3"/>
  </si>
  <si>
    <t>滝沢忍</t>
    <rPh sb="0" eb="2">
      <t>タキザワ</t>
    </rPh>
    <rPh sb="2" eb="3">
      <t>シノブ</t>
    </rPh>
    <phoneticPr fontId="3"/>
  </si>
  <si>
    <t>松永敏也</t>
    <rPh sb="0" eb="2">
      <t>マツナガ</t>
    </rPh>
    <rPh sb="2" eb="4">
      <t>トシヤ</t>
    </rPh>
    <phoneticPr fontId="3"/>
  </si>
  <si>
    <t>林大希</t>
    <rPh sb="0" eb="1">
      <t>ハヤシ</t>
    </rPh>
    <rPh sb="1" eb="2">
      <t>ダイ</t>
    </rPh>
    <rPh sb="2" eb="3">
      <t>キ</t>
    </rPh>
    <phoneticPr fontId="3"/>
  </si>
  <si>
    <t>塚田良祐</t>
    <rPh sb="0" eb="2">
      <t>ツカダ</t>
    </rPh>
    <rPh sb="2" eb="4">
      <t>リョウスケ</t>
    </rPh>
    <phoneticPr fontId="3"/>
  </si>
  <si>
    <t>5</t>
    <phoneticPr fontId="2"/>
  </si>
  <si>
    <t>野秋俊博</t>
    <rPh sb="0" eb="1">
      <t>ノ</t>
    </rPh>
    <rPh sb="1" eb="2">
      <t>アキ</t>
    </rPh>
    <rPh sb="2" eb="4">
      <t>トシヒロ</t>
    </rPh>
    <phoneticPr fontId="3"/>
  </si>
  <si>
    <t>吉田卓志</t>
    <rPh sb="0" eb="2">
      <t>ヨシダ</t>
    </rPh>
    <rPh sb="2" eb="4">
      <t>タクシ</t>
    </rPh>
    <phoneticPr fontId="3"/>
  </si>
  <si>
    <t>大和田論</t>
    <rPh sb="0" eb="3">
      <t>オオワダ</t>
    </rPh>
    <rPh sb="3" eb="4">
      <t>ロン</t>
    </rPh>
    <phoneticPr fontId="3"/>
  </si>
  <si>
    <t>田中壮</t>
    <rPh sb="0" eb="2">
      <t>タナカ</t>
    </rPh>
    <rPh sb="2" eb="3">
      <t>ソウ</t>
    </rPh>
    <phoneticPr fontId="3"/>
  </si>
  <si>
    <t>古川健太</t>
    <phoneticPr fontId="3"/>
  </si>
  <si>
    <t>大森寛之</t>
    <phoneticPr fontId="3"/>
  </si>
  <si>
    <t>2</t>
    <phoneticPr fontId="2"/>
  </si>
  <si>
    <t>1</t>
    <phoneticPr fontId="2"/>
  </si>
  <si>
    <t>2</t>
    <phoneticPr fontId="2"/>
  </si>
  <si>
    <t>0</t>
    <phoneticPr fontId="2"/>
  </si>
  <si>
    <t>中拓也</t>
    <phoneticPr fontId="3"/>
  </si>
  <si>
    <t>宮澤充</t>
    <rPh sb="0" eb="2">
      <t>ミヤザワ</t>
    </rPh>
    <rPh sb="2" eb="3">
      <t>ミツル</t>
    </rPh>
    <phoneticPr fontId="3"/>
  </si>
  <si>
    <t>伊東丈侍朗</t>
    <rPh sb="0" eb="2">
      <t>イトウ</t>
    </rPh>
    <rPh sb="2" eb="3">
      <t>ジョウ</t>
    </rPh>
    <rPh sb="3" eb="4">
      <t>サムライ</t>
    </rPh>
    <rPh sb="4" eb="5">
      <t>ロウ</t>
    </rPh>
    <phoneticPr fontId="3"/>
  </si>
  <si>
    <t>1</t>
    <phoneticPr fontId="2"/>
  </si>
  <si>
    <t>岩下昭人</t>
    <rPh sb="0" eb="2">
      <t>イワシタ</t>
    </rPh>
    <rPh sb="2" eb="3">
      <t>ショウ</t>
    </rPh>
    <rPh sb="3" eb="4">
      <t>ヒト</t>
    </rPh>
    <phoneticPr fontId="3"/>
  </si>
  <si>
    <t>0</t>
    <phoneticPr fontId="2"/>
  </si>
  <si>
    <t>1</t>
    <phoneticPr fontId="2"/>
  </si>
  <si>
    <t>牛山健太郎</t>
    <rPh sb="0" eb="2">
      <t>ウシヤマ</t>
    </rPh>
    <rPh sb="2" eb="5">
      <t>ケンタロウ</t>
    </rPh>
    <phoneticPr fontId="3"/>
  </si>
  <si>
    <t>鈴木詳司</t>
    <rPh sb="0" eb="2">
      <t>スズキ</t>
    </rPh>
    <rPh sb="2" eb="3">
      <t>クワ</t>
    </rPh>
    <rPh sb="3" eb="4">
      <t>シ</t>
    </rPh>
    <phoneticPr fontId="3"/>
  </si>
  <si>
    <t>2</t>
    <phoneticPr fontId="2"/>
  </si>
  <si>
    <t>上田勇太</t>
    <rPh sb="0" eb="2">
      <t>ウエダ</t>
    </rPh>
    <rPh sb="2" eb="4">
      <t>ユウタ</t>
    </rPh>
    <phoneticPr fontId="3"/>
  </si>
  <si>
    <t>増子剛</t>
    <rPh sb="0" eb="2">
      <t>マスコ</t>
    </rPh>
    <rPh sb="2" eb="3">
      <t>ゴウ</t>
    </rPh>
    <phoneticPr fontId="3"/>
  </si>
  <si>
    <t>飯島康充</t>
    <rPh sb="0" eb="2">
      <t>イイジマ</t>
    </rPh>
    <rPh sb="2" eb="4">
      <t>ヤスシチ</t>
    </rPh>
    <phoneticPr fontId="3"/>
  </si>
  <si>
    <t>4</t>
    <phoneticPr fontId="2"/>
  </si>
  <si>
    <t>0</t>
    <phoneticPr fontId="2"/>
  </si>
  <si>
    <t>5</t>
    <phoneticPr fontId="2"/>
  </si>
  <si>
    <t>1</t>
    <phoneticPr fontId="2"/>
  </si>
  <si>
    <t>0</t>
    <phoneticPr fontId="2"/>
  </si>
  <si>
    <t>1</t>
    <phoneticPr fontId="2"/>
  </si>
  <si>
    <t>山田修平</t>
    <rPh sb="0" eb="2">
      <t>ヤマダ</t>
    </rPh>
    <rPh sb="2" eb="4">
      <t>シュウヘイ</t>
    </rPh>
    <phoneticPr fontId="3"/>
  </si>
  <si>
    <t>七五三掛勇</t>
    <rPh sb="0" eb="3">
      <t>シチゴサン</t>
    </rPh>
    <rPh sb="3" eb="4">
      <t>カ</t>
    </rPh>
    <rPh sb="4" eb="5">
      <t>イサム</t>
    </rPh>
    <phoneticPr fontId="3"/>
  </si>
  <si>
    <t>湯浅将平</t>
    <rPh sb="0" eb="2">
      <t>ユアサ</t>
    </rPh>
    <rPh sb="2" eb="4">
      <t>ショウヘイ</t>
    </rPh>
    <phoneticPr fontId="3"/>
  </si>
  <si>
    <t>林純一</t>
    <rPh sb="0" eb="1">
      <t>ハヤシ</t>
    </rPh>
    <rPh sb="1" eb="3">
      <t>ジュンイチ</t>
    </rPh>
    <phoneticPr fontId="3"/>
  </si>
  <si>
    <t>角田涼佑</t>
    <rPh sb="0" eb="2">
      <t>カクダ</t>
    </rPh>
    <rPh sb="2" eb="3">
      <t>リョウ</t>
    </rPh>
    <rPh sb="3" eb="4">
      <t>スケ</t>
    </rPh>
    <phoneticPr fontId="3"/>
  </si>
  <si>
    <t>3</t>
    <phoneticPr fontId="2"/>
  </si>
  <si>
    <t>7</t>
    <phoneticPr fontId="2"/>
  </si>
  <si>
    <t>1</t>
    <phoneticPr fontId="2"/>
  </si>
  <si>
    <t>江川優一</t>
    <rPh sb="0" eb="2">
      <t>エガワ</t>
    </rPh>
    <rPh sb="2" eb="4">
      <t>ユウイチ</t>
    </rPh>
    <phoneticPr fontId="3"/>
  </si>
  <si>
    <t>上村周一郎</t>
    <rPh sb="0" eb="2">
      <t>ウエムラ</t>
    </rPh>
    <rPh sb="2" eb="5">
      <t>シュウイチロウ</t>
    </rPh>
    <phoneticPr fontId="3"/>
  </si>
  <si>
    <t>奥村文也</t>
    <rPh sb="0" eb="2">
      <t>オクムラ</t>
    </rPh>
    <rPh sb="2" eb="4">
      <t>フミヤ</t>
    </rPh>
    <phoneticPr fontId="3"/>
  </si>
  <si>
    <t>田中勝浩</t>
    <rPh sb="0" eb="2">
      <t>タナカ</t>
    </rPh>
    <rPh sb="2" eb="3">
      <t>カツ</t>
    </rPh>
    <rPh sb="3" eb="4">
      <t>コウ</t>
    </rPh>
    <phoneticPr fontId="3"/>
  </si>
  <si>
    <t>川崎翔太</t>
    <rPh sb="0" eb="2">
      <t>カワサキ</t>
    </rPh>
    <rPh sb="2" eb="4">
      <t>ショウタ</t>
    </rPh>
    <phoneticPr fontId="3"/>
  </si>
  <si>
    <t>唐沢拓也</t>
    <rPh sb="0" eb="2">
      <t>カラサワ</t>
    </rPh>
    <rPh sb="2" eb="4">
      <t>タクヤ</t>
    </rPh>
    <phoneticPr fontId="3"/>
  </si>
  <si>
    <t>下地拓馬</t>
    <rPh sb="0" eb="2">
      <t>シモチ</t>
    </rPh>
    <rPh sb="2" eb="4">
      <t>タクマ</t>
    </rPh>
    <phoneticPr fontId="3"/>
  </si>
  <si>
    <t>高橋航</t>
    <rPh sb="0" eb="2">
      <t>タカハシ</t>
    </rPh>
    <rPh sb="2" eb="3">
      <t>ワタル</t>
    </rPh>
    <phoneticPr fontId="3"/>
  </si>
  <si>
    <t>2</t>
    <phoneticPr fontId="2"/>
  </si>
  <si>
    <t>4</t>
    <phoneticPr fontId="2"/>
  </si>
  <si>
    <t>0</t>
    <phoneticPr fontId="2"/>
  </si>
  <si>
    <t>4</t>
    <phoneticPr fontId="2"/>
  </si>
  <si>
    <t>神戸亮太</t>
    <rPh sb="0" eb="2">
      <t>コウベ</t>
    </rPh>
    <rPh sb="2" eb="4">
      <t>リョウタ</t>
    </rPh>
    <phoneticPr fontId="3"/>
  </si>
  <si>
    <t>鈴木大輔</t>
    <rPh sb="0" eb="2">
      <t>スズキ</t>
    </rPh>
    <rPh sb="2" eb="4">
      <t>ダイスケ</t>
    </rPh>
    <phoneticPr fontId="3"/>
  </si>
  <si>
    <t>田中良祐</t>
    <rPh sb="0" eb="2">
      <t>タナカ</t>
    </rPh>
    <rPh sb="2" eb="4">
      <t>リョウスケ</t>
    </rPh>
    <phoneticPr fontId="3"/>
  </si>
  <si>
    <t>梶原浩太</t>
    <rPh sb="0" eb="2">
      <t>カジワラ</t>
    </rPh>
    <rPh sb="2" eb="4">
      <t>コウタ</t>
    </rPh>
    <phoneticPr fontId="3"/>
  </si>
  <si>
    <t>野口慎</t>
    <rPh sb="0" eb="2">
      <t>ノグチ</t>
    </rPh>
    <rPh sb="2" eb="3">
      <t>シン</t>
    </rPh>
    <phoneticPr fontId="3"/>
  </si>
  <si>
    <t>高山紘樹</t>
    <rPh sb="0" eb="2">
      <t>タカヤマ</t>
    </rPh>
    <rPh sb="2" eb="3">
      <t>コウ</t>
    </rPh>
    <rPh sb="3" eb="4">
      <t>キ</t>
    </rPh>
    <phoneticPr fontId="3"/>
  </si>
  <si>
    <t>犬飼達也</t>
    <rPh sb="0" eb="2">
      <t>イヌカイ</t>
    </rPh>
    <rPh sb="2" eb="4">
      <t>タツヤ</t>
    </rPh>
    <phoneticPr fontId="3"/>
  </si>
  <si>
    <t>長谷部剛</t>
    <rPh sb="0" eb="3">
      <t>ハセベ</t>
    </rPh>
    <rPh sb="3" eb="4">
      <t>ゴウ</t>
    </rPh>
    <phoneticPr fontId="3"/>
  </si>
  <si>
    <t>中村正俊</t>
    <rPh sb="0" eb="2">
      <t>ナカムラ</t>
    </rPh>
    <rPh sb="2" eb="4">
      <t>マサトシ</t>
    </rPh>
    <phoneticPr fontId="3"/>
  </si>
  <si>
    <t>5</t>
    <phoneticPr fontId="2"/>
  </si>
  <si>
    <t>岸野高明</t>
    <rPh sb="0" eb="2">
      <t>キシノ</t>
    </rPh>
    <rPh sb="2" eb="4">
      <t>タカアキ</t>
    </rPh>
    <phoneticPr fontId="3"/>
  </si>
  <si>
    <t>平岩勇太</t>
    <rPh sb="0" eb="2">
      <t>ヒライワ</t>
    </rPh>
    <rPh sb="2" eb="4">
      <t>ユウタ</t>
    </rPh>
    <phoneticPr fontId="3"/>
  </si>
  <si>
    <t>澤田広樹</t>
    <rPh sb="0" eb="2">
      <t>サワダ</t>
    </rPh>
    <rPh sb="2" eb="4">
      <t>ヒロキ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</si>
</sst>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3">
    <xf numFmtId="0" fontId="0" fillId="0" borderId="0" xfId="0"/>
    <xf numFmtId="0" fontId="1" fillId="0" borderId="0" xfId="1" applyNumberFormat="1" applyFont="1" applyFill="1"/>
    <xf numFmtId="0" fontId="4" fillId="0" borderId="0" xfId="1" applyNumberFormat="1" applyFont="1" applyFill="1"/>
    <xf numFmtId="0" fontId="1" fillId="2" borderId="1" xfId="1" applyNumberFormat="1" applyFont="1" applyFill="1" applyBorder="1"/>
    <xf numFmtId="0" fontId="1" fillId="0" borderId="4" xfId="1" applyNumberFormat="1" applyFont="1" applyFill="1" applyBorder="1" applyAlignment="1">
      <alignment horizont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 wrapText="1"/>
    </xf>
    <xf numFmtId="0" fontId="1" fillId="0" borderId="8" xfId="1" applyNumberFormat="1" applyFont="1" applyFill="1" applyBorder="1" applyAlignment="1">
      <alignment horizontal="center"/>
    </xf>
    <xf numFmtId="0" fontId="1" fillId="0" borderId="8" xfId="1" applyNumberFormat="1" applyFont="1" applyFill="1" applyBorder="1" applyAlignment="1">
      <alignment horizontal="center" vertical="top" textRotation="255"/>
    </xf>
    <xf numFmtId="0" fontId="1" fillId="0" borderId="0" xfId="1" applyNumberFormat="1" applyFont="1" applyFill="1" applyBorder="1"/>
    <xf numFmtId="0" fontId="1" fillId="0" borderId="11" xfId="1" applyNumberFormat="1" applyFont="1" applyFill="1" applyBorder="1" applyAlignment="1">
      <alignment horizont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top" textRotation="255"/>
    </xf>
    <xf numFmtId="0" fontId="1" fillId="0" borderId="0" xfId="1" applyNumberFormat="1" applyFont="1" applyFill="1" applyBorder="1" applyAlignment="1">
      <alignment horizontal="center"/>
    </xf>
    <xf numFmtId="0" fontId="1" fillId="0" borderId="18" xfId="1" applyNumberFormat="1" applyFont="1" applyFill="1" applyBorder="1" applyAlignment="1">
      <alignment horizontal="center"/>
    </xf>
    <xf numFmtId="0" fontId="1" fillId="0" borderId="22" xfId="1" applyNumberFormat="1" applyFont="1" applyFill="1" applyBorder="1" applyAlignment="1">
      <alignment horizontal="center" vertical="center"/>
    </xf>
    <xf numFmtId="0" fontId="1" fillId="0" borderId="22" xfId="1" applyNumberFormat="1" applyFont="1" applyFill="1" applyBorder="1" applyAlignment="1">
      <alignment horizontal="center" vertical="top"/>
    </xf>
    <xf numFmtId="0" fontId="1" fillId="0" borderId="22" xfId="1" applyNumberFormat="1" applyFont="1" applyFill="1" applyBorder="1" applyAlignment="1">
      <alignment horizontal="center" vertical="top" textRotation="255"/>
    </xf>
    <xf numFmtId="49" fontId="1" fillId="3" borderId="5" xfId="1" applyNumberFormat="1" applyFont="1" applyFill="1" applyBorder="1" applyAlignment="1">
      <alignment horizontal="left" vertical="center"/>
    </xf>
    <xf numFmtId="49" fontId="1" fillId="3" borderId="6" xfId="1" applyNumberFormat="1" applyFont="1" applyFill="1" applyBorder="1" applyAlignment="1">
      <alignment horizontal="left" vertical="center"/>
    </xf>
    <xf numFmtId="49" fontId="1" fillId="3" borderId="7" xfId="1" applyNumberFormat="1" applyFont="1" applyFill="1" applyBorder="1" applyAlignment="1">
      <alignment horizontal="left" vertical="center"/>
    </xf>
    <xf numFmtId="49" fontId="1" fillId="0" borderId="3" xfId="1" applyNumberFormat="1" applyFont="1" applyFill="1" applyBorder="1" applyAlignment="1" applyProtection="1">
      <alignment horizontal="left" vertical="center"/>
    </xf>
    <xf numFmtId="49" fontId="1" fillId="0" borderId="2" xfId="1" applyNumberFormat="1" applyFont="1" applyFill="1" applyBorder="1" applyAlignment="1" applyProtection="1">
      <alignment horizontal="left" vertical="center"/>
    </xf>
    <xf numFmtId="49" fontId="1" fillId="0" borderId="4" xfId="1" applyNumberFormat="1" applyFont="1" applyFill="1" applyBorder="1" applyAlignment="1" applyProtection="1">
      <alignment horizontal="left" vertical="center"/>
    </xf>
    <xf numFmtId="49" fontId="1" fillId="0" borderId="12" xfId="1" applyNumberFormat="1" applyFont="1" applyFill="1" applyBorder="1" applyAlignment="1" applyProtection="1">
      <alignment horizontal="left" vertical="center"/>
    </xf>
    <xf numFmtId="49" fontId="1" fillId="0" borderId="0" xfId="1" applyNumberFormat="1" applyFont="1" applyFill="1" applyBorder="1" applyAlignment="1" applyProtection="1">
      <alignment horizontal="left" vertical="center"/>
    </xf>
    <xf numFmtId="49" fontId="1" fillId="0" borderId="11" xfId="1" applyNumberFormat="1" applyFont="1" applyFill="1" applyBorder="1" applyAlignment="1" applyProtection="1">
      <alignment horizontal="left" vertical="center"/>
    </xf>
    <xf numFmtId="49" fontId="1" fillId="0" borderId="2" xfId="1" applyNumberFormat="1" applyFont="1" applyFill="1" applyBorder="1" applyAlignment="1" applyProtection="1">
      <alignment vertical="center"/>
    </xf>
    <xf numFmtId="49" fontId="1" fillId="0" borderId="4" xfId="1" applyNumberFormat="1" applyFont="1" applyFill="1" applyBorder="1" applyAlignment="1" applyProtection="1">
      <alignment vertical="center"/>
    </xf>
    <xf numFmtId="0" fontId="1" fillId="0" borderId="11" xfId="1" applyNumberFormat="1" applyFont="1" applyFill="1" applyBorder="1" applyAlignment="1">
      <alignment vertical="center"/>
    </xf>
    <xf numFmtId="0" fontId="1" fillId="0" borderId="8" xfId="1" applyNumberFormat="1" applyFont="1" applyFill="1" applyBorder="1" applyAlignment="1" applyProtection="1">
      <alignment horizontal="center" vertical="center"/>
    </xf>
    <xf numFmtId="49" fontId="1" fillId="3" borderId="10" xfId="1" applyNumberFormat="1" applyFont="1" applyFill="1" applyBorder="1" applyAlignment="1">
      <alignment horizontal="center" vertical="center"/>
    </xf>
    <xf numFmtId="49" fontId="1" fillId="3" borderId="0" xfId="1" applyNumberFormat="1" applyFont="1" applyFill="1" applyBorder="1" applyAlignment="1">
      <alignment horizontal="center" vertical="center"/>
    </xf>
    <xf numFmtId="49" fontId="1" fillId="3" borderId="13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 applyProtection="1">
      <alignment horizontal="right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 vertical="center"/>
    </xf>
    <xf numFmtId="49" fontId="1" fillId="0" borderId="12" xfId="1" applyNumberFormat="1" applyFont="1" applyFill="1" applyBorder="1" applyAlignment="1" applyProtection="1">
      <alignment horizontal="center" vertical="center"/>
    </xf>
    <xf numFmtId="0" fontId="1" fillId="0" borderId="11" xfId="1" applyNumberFormat="1" applyFont="1" applyFill="1" applyBorder="1" applyAlignment="1" applyProtection="1">
      <alignment horizontal="center" vertical="center"/>
    </xf>
    <xf numFmtId="0" fontId="1" fillId="0" borderId="14" xfId="1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49" fontId="1" fillId="3" borderId="19" xfId="1" applyNumberFormat="1" applyFont="1" applyFill="1" applyBorder="1" applyAlignment="1">
      <alignment horizontal="center" vertical="center"/>
    </xf>
    <xf numFmtId="49" fontId="1" fillId="3" borderId="20" xfId="1" applyNumberFormat="1" applyFont="1" applyFill="1" applyBorder="1" applyAlignment="1">
      <alignment horizontal="center" vertical="center"/>
    </xf>
    <xf numFmtId="49" fontId="1" fillId="3" borderId="21" xfId="1" applyNumberFormat="1" applyFont="1" applyFill="1" applyBorder="1" applyAlignment="1">
      <alignment horizontal="center" vertical="center"/>
    </xf>
    <xf numFmtId="49" fontId="1" fillId="0" borderId="16" xfId="1" applyNumberFormat="1" applyFont="1" applyFill="1" applyBorder="1" applyAlignment="1" applyProtection="1">
      <alignment horizontal="center" vertical="center"/>
    </xf>
    <xf numFmtId="0" fontId="1" fillId="0" borderId="18" xfId="1" applyNumberFormat="1" applyFont="1" applyFill="1" applyBorder="1" applyAlignment="1">
      <alignment horizontal="center" vertical="center"/>
    </xf>
    <xf numFmtId="0" fontId="1" fillId="0" borderId="22" xfId="1" applyNumberFormat="1" applyFont="1" applyFill="1" applyBorder="1" applyAlignment="1" applyProtection="1">
      <alignment horizontal="center" vertical="center"/>
    </xf>
    <xf numFmtId="0" fontId="6" fillId="0" borderId="22" xfId="1" applyNumberFormat="1" applyFont="1" applyFill="1" applyBorder="1" applyAlignment="1" applyProtection="1">
      <alignment horizontal="center" vertical="center"/>
    </xf>
    <xf numFmtId="0" fontId="6" fillId="0" borderId="22" xfId="1" applyNumberFormat="1" applyFont="1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left" vertical="center"/>
    </xf>
    <xf numFmtId="49" fontId="1" fillId="0" borderId="2" xfId="1" applyNumberFormat="1" applyFont="1" applyFill="1" applyBorder="1" applyAlignment="1">
      <alignment horizontal="center" vertical="center"/>
    </xf>
    <xf numFmtId="49" fontId="1" fillId="0" borderId="4" xfId="1" applyNumberFormat="1" applyFont="1" applyFill="1" applyBorder="1" applyAlignment="1">
      <alignment horizontal="left" vertical="center"/>
    </xf>
    <xf numFmtId="49" fontId="1" fillId="0" borderId="2" xfId="1" applyNumberFormat="1" applyFont="1" applyFill="1" applyBorder="1" applyAlignment="1">
      <alignment horizontal="left" vertical="center"/>
    </xf>
    <xf numFmtId="49" fontId="1" fillId="0" borderId="0" xfId="1" applyNumberFormat="1" applyFont="1" applyFill="1" applyBorder="1" applyAlignment="1">
      <alignment horizontal="left" vertical="center"/>
    </xf>
    <xf numFmtId="49" fontId="1" fillId="0" borderId="12" xfId="1" applyNumberFormat="1" applyFont="1" applyFill="1" applyBorder="1" applyAlignment="1">
      <alignment horizontal="left"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11" xfId="1" applyNumberFormat="1" applyFont="1" applyFill="1" applyBorder="1" applyAlignment="1">
      <alignment vertical="center"/>
    </xf>
    <xf numFmtId="49" fontId="1" fillId="0" borderId="12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49" fontId="1" fillId="0" borderId="16" xfId="1" applyNumberFormat="1" applyFont="1" applyFill="1" applyBorder="1" applyAlignment="1">
      <alignment horizontal="center" vertical="center"/>
    </xf>
    <xf numFmtId="49" fontId="1" fillId="0" borderId="1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right" vertical="center"/>
    </xf>
    <xf numFmtId="49" fontId="1" fillId="0" borderId="17" xfId="1" applyNumberFormat="1" applyFont="1" applyFill="1" applyBorder="1" applyAlignment="1" applyProtection="1">
      <alignment horizontal="center" vertical="center"/>
      <protection locked="0"/>
    </xf>
    <xf numFmtId="49" fontId="1" fillId="0" borderId="3" xfId="1" applyNumberFormat="1" applyFont="1" applyFill="1" applyBorder="1" applyAlignment="1">
      <alignment vertical="center"/>
    </xf>
    <xf numFmtId="49" fontId="1" fillId="0" borderId="11" xfId="1" applyNumberFormat="1" applyFont="1" applyFill="1" applyBorder="1" applyAlignment="1">
      <alignment horizontal="left" vertical="center"/>
    </xf>
    <xf numFmtId="49" fontId="1" fillId="0" borderId="0" xfId="1" applyNumberFormat="1" applyFont="1" applyFill="1" applyBorder="1" applyAlignment="1">
      <alignment horizontal="right" vertical="center"/>
    </xf>
    <xf numFmtId="49" fontId="1" fillId="0" borderId="16" xfId="1" applyNumberFormat="1" applyFont="1" applyFill="1" applyBorder="1" applyAlignment="1" applyProtection="1">
      <alignment horizontal="center" vertical="center"/>
      <protection locked="0"/>
    </xf>
    <xf numFmtId="49" fontId="1" fillId="0" borderId="5" xfId="1" applyNumberFormat="1" applyFont="1" applyFill="1" applyBorder="1" applyAlignment="1">
      <alignment horizontal="left" vertical="center"/>
    </xf>
    <xf numFmtId="49" fontId="1" fillId="0" borderId="6" xfId="1" applyNumberFormat="1" applyFont="1" applyFill="1" applyBorder="1" applyAlignment="1">
      <alignment horizontal="left" vertical="center"/>
    </xf>
    <xf numFmtId="49" fontId="1" fillId="0" borderId="7" xfId="1" applyNumberFormat="1" applyFont="1" applyFill="1" applyBorder="1" applyAlignment="1">
      <alignment horizontal="left"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vertical="center"/>
    </xf>
    <xf numFmtId="49" fontId="1" fillId="0" borderId="10" xfId="1" applyNumberFormat="1" applyFont="1" applyFill="1" applyBorder="1" applyAlignment="1">
      <alignment horizontal="center" vertical="center"/>
    </xf>
    <xf numFmtId="49" fontId="1" fillId="0" borderId="13" xfId="1" applyNumberFormat="1" applyFont="1" applyFill="1" applyBorder="1" applyAlignment="1">
      <alignment horizontal="center" vertical="center"/>
    </xf>
    <xf numFmtId="49" fontId="1" fillId="0" borderId="19" xfId="1" applyNumberFormat="1" applyFont="1" applyFill="1" applyBorder="1" applyAlignment="1" applyProtection="1">
      <alignment horizontal="center" vertical="center"/>
      <protection locked="0"/>
    </xf>
    <xf numFmtId="49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" fillId="0" borderId="14" xfId="1" applyNumberFormat="1" applyFont="1" applyFill="1" applyBorder="1" applyAlignment="1">
      <alignment horizontal="left" vertical="center"/>
    </xf>
    <xf numFmtId="49" fontId="1" fillId="0" borderId="12" xfId="1" applyNumberFormat="1" applyFont="1" applyFill="1" applyBorder="1" applyAlignment="1">
      <alignment vertical="center"/>
    </xf>
    <xf numFmtId="49" fontId="1" fillId="0" borderId="20" xfId="1" applyNumberFormat="1" applyFont="1" applyFill="1" applyBorder="1" applyAlignment="1" applyProtection="1">
      <alignment horizontal="center" vertical="center"/>
      <protection locked="0"/>
    </xf>
    <xf numFmtId="49" fontId="1" fillId="0" borderId="26" xfId="1" applyNumberFormat="1" applyFont="1" applyFill="1" applyBorder="1" applyAlignment="1" applyProtection="1">
      <alignment horizontal="center" vertical="center"/>
      <protection locked="0"/>
    </xf>
    <xf numFmtId="0" fontId="1" fillId="0" borderId="27" xfId="1" applyNumberFormat="1" applyFont="1" applyFill="1" applyBorder="1" applyAlignment="1">
      <alignment horizontal="center" vertical="center"/>
    </xf>
    <xf numFmtId="0" fontId="1" fillId="2" borderId="9" xfId="1" applyNumberFormat="1" applyFont="1" applyFill="1" applyBorder="1"/>
    <xf numFmtId="0" fontId="1" fillId="2" borderId="15" xfId="1" applyNumberFormat="1" applyFont="1" applyFill="1" applyBorder="1"/>
    <xf numFmtId="0" fontId="5" fillId="0" borderId="0" xfId="1" applyNumberFormat="1" applyFont="1" applyFill="1"/>
    <xf numFmtId="49" fontId="1" fillId="0" borderId="12" xfId="1" applyNumberFormat="1" applyFont="1" applyFill="1" applyBorder="1" applyAlignment="1" applyProtection="1">
      <alignment horizontal="center" vertical="center"/>
      <protection locked="0"/>
    </xf>
    <xf numFmtId="49" fontId="1" fillId="0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11" xfId="1" applyNumberFormat="1" applyFont="1" applyFill="1" applyBorder="1" applyAlignment="1">
      <alignment horizontal="center" vertical="center"/>
    </xf>
    <xf numFmtId="49" fontId="1" fillId="0" borderId="30" xfId="1" applyNumberFormat="1" applyFont="1" applyFill="1" applyBorder="1" applyAlignment="1">
      <alignment horizontal="left" vertical="center"/>
    </xf>
    <xf numFmtId="49" fontId="1" fillId="0" borderId="31" xfId="1" applyNumberFormat="1" applyFont="1" applyFill="1" applyBorder="1" applyAlignment="1">
      <alignment horizontal="left" vertical="center"/>
    </xf>
    <xf numFmtId="0" fontId="1" fillId="0" borderId="30" xfId="1" applyNumberFormat="1" applyFont="1" applyFill="1" applyBorder="1" applyAlignment="1">
      <alignment vertical="center"/>
    </xf>
    <xf numFmtId="0" fontId="1" fillId="0" borderId="32" xfId="1" applyNumberFormat="1" applyFont="1" applyFill="1" applyBorder="1" applyAlignment="1">
      <alignment horizontal="center" vertical="center"/>
    </xf>
    <xf numFmtId="0" fontId="6" fillId="0" borderId="32" xfId="1" applyNumberFormat="1" applyFont="1" applyFill="1" applyBorder="1" applyAlignment="1">
      <alignment horizontal="center" vertical="center"/>
    </xf>
    <xf numFmtId="0" fontId="6" fillId="0" borderId="33" xfId="1" applyNumberFormat="1" applyFont="1" applyFill="1" applyBorder="1" applyAlignment="1">
      <alignment horizontal="center" vertical="center"/>
    </xf>
    <xf numFmtId="0" fontId="6" fillId="0" borderId="34" xfId="1" applyNumberFormat="1" applyFont="1" applyFill="1" applyBorder="1" applyAlignment="1">
      <alignment horizontal="center" vertical="center"/>
    </xf>
    <xf numFmtId="49" fontId="1" fillId="0" borderId="20" xfId="1" applyNumberFormat="1" applyFont="1" applyFill="1" applyBorder="1" applyAlignment="1" applyProtection="1">
      <alignment horizontal="center" vertical="center"/>
    </xf>
    <xf numFmtId="49" fontId="1" fillId="0" borderId="35" xfId="1" applyNumberFormat="1" applyFont="1" applyFill="1" applyBorder="1" applyAlignment="1" applyProtection="1">
      <alignment horizontal="center" vertical="center"/>
      <protection locked="0"/>
    </xf>
    <xf numFmtId="0" fontId="1" fillId="0" borderId="26" xfId="1" applyNumberFormat="1" applyFont="1" applyFill="1" applyBorder="1" applyAlignment="1">
      <alignment horizontal="center" vertical="center"/>
    </xf>
    <xf numFmtId="0" fontId="1" fillId="0" borderId="36" xfId="1" applyNumberFormat="1" applyFont="1" applyFill="1" applyBorder="1" applyAlignment="1">
      <alignment horizontal="center" vertical="center"/>
    </xf>
    <xf numFmtId="0" fontId="0" fillId="0" borderId="0" xfId="1" applyNumberFormat="1" applyFont="1" applyFill="1"/>
    <xf numFmtId="49" fontId="0" fillId="0" borderId="2" xfId="1" applyNumberFormat="1" applyFont="1" applyFill="1" applyBorder="1" applyAlignment="1">
      <alignment horizontal="left" vertical="center"/>
    </xf>
    <xf numFmtId="49" fontId="0" fillId="0" borderId="12" xfId="1" applyNumberFormat="1" applyFont="1" applyFill="1" applyBorder="1" applyAlignment="1">
      <alignment horizontal="center" vertical="center"/>
    </xf>
    <xf numFmtId="49" fontId="0" fillId="0" borderId="11" xfId="1" applyNumberFormat="1" applyFont="1" applyFill="1" applyBorder="1" applyAlignment="1">
      <alignment horizontal="center" vertical="center"/>
    </xf>
    <xf numFmtId="49" fontId="0" fillId="0" borderId="17" xfId="1" applyNumberFormat="1" applyFont="1" applyFill="1" applyBorder="1" applyAlignment="1">
      <alignment horizontal="center" vertical="center"/>
    </xf>
    <xf numFmtId="49" fontId="0" fillId="0" borderId="18" xfId="1" applyNumberFormat="1" applyFont="1" applyFill="1" applyBorder="1" applyAlignment="1">
      <alignment horizontal="center" vertical="center"/>
    </xf>
    <xf numFmtId="49" fontId="0" fillId="0" borderId="17" xfId="1" applyNumberFormat="1" applyFont="1" applyFill="1" applyBorder="1" applyAlignment="1" applyProtection="1">
      <alignment horizontal="center" vertical="center"/>
    </xf>
    <xf numFmtId="49" fontId="0" fillId="0" borderId="18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42" xfId="0" applyBorder="1" applyAlignment="1">
      <alignment horizontal="center" vertical="center"/>
    </xf>
    <xf numFmtId="176" fontId="0" fillId="0" borderId="42" xfId="0" applyNumberFormat="1" applyBorder="1" applyAlignment="1">
      <alignment vertical="center"/>
    </xf>
    <xf numFmtId="176" fontId="0" fillId="0" borderId="42" xfId="0" applyNumberFormat="1" applyBorder="1"/>
    <xf numFmtId="0" fontId="0" fillId="0" borderId="42" xfId="0" applyBorder="1"/>
    <xf numFmtId="0" fontId="0" fillId="0" borderId="42" xfId="0" applyBorder="1" applyAlignment="1">
      <alignment vertical="center"/>
    </xf>
    <xf numFmtId="0" fontId="0" fillId="0" borderId="42" xfId="0" applyBorder="1" applyAlignment="1">
      <alignment wrapText="1"/>
    </xf>
    <xf numFmtId="49" fontId="0" fillId="0" borderId="0" xfId="1" applyNumberFormat="1" applyFont="1" applyFill="1" applyBorder="1" applyAlignment="1">
      <alignment horizontal="center" vertical="center"/>
    </xf>
    <xf numFmtId="49" fontId="0" fillId="0" borderId="16" xfId="1" applyNumberFormat="1" applyFont="1" applyFill="1" applyBorder="1" applyAlignment="1">
      <alignment horizontal="center" vertical="center"/>
    </xf>
    <xf numFmtId="49" fontId="0" fillId="0" borderId="12" xfId="1" applyNumberFormat="1" applyFont="1" applyFill="1" applyBorder="1" applyAlignment="1" applyProtection="1">
      <alignment horizontal="center" vertical="center"/>
      <protection locked="0"/>
    </xf>
    <xf numFmtId="49" fontId="0" fillId="0" borderId="11" xfId="1" applyNumberFormat="1" applyFont="1" applyFill="1" applyBorder="1" applyAlignment="1" applyProtection="1">
      <alignment horizontal="center" vertical="center"/>
      <protection locked="0"/>
    </xf>
    <xf numFmtId="49" fontId="0" fillId="0" borderId="16" xfId="1" applyNumberFormat="1" applyFont="1" applyFill="1" applyBorder="1" applyAlignment="1" applyProtection="1">
      <alignment horizontal="center" vertical="center"/>
    </xf>
    <xf numFmtId="49" fontId="0" fillId="0" borderId="0" xfId="1" applyNumberFormat="1" applyFont="1" applyFill="1" applyBorder="1" applyAlignment="1" applyProtection="1">
      <alignment horizontal="center" vertical="center"/>
      <protection locked="0"/>
    </xf>
    <xf numFmtId="49" fontId="0" fillId="0" borderId="18" xfId="1" applyNumberFormat="1" applyFont="1" applyFill="1" applyBorder="1" applyAlignment="1" applyProtection="1">
      <alignment horizontal="center" vertical="center"/>
      <protection locked="0"/>
    </xf>
    <xf numFmtId="49" fontId="0" fillId="0" borderId="16" xfId="1" applyNumberFormat="1" applyFont="1" applyFill="1" applyBorder="1" applyAlignment="1" applyProtection="1">
      <alignment horizontal="center" vertical="center"/>
      <protection locked="0"/>
    </xf>
    <xf numFmtId="0" fontId="0" fillId="0" borderId="25" xfId="1" applyNumberFormat="1" applyFont="1" applyFill="1" applyBorder="1" applyAlignment="1">
      <alignment horizontal="center" vertical="center"/>
    </xf>
    <xf numFmtId="0" fontId="1" fillId="0" borderId="23" xfId="1" applyNumberFormat="1" applyFont="1" applyFill="1" applyBorder="1" applyAlignment="1">
      <alignment horizontal="center" vertical="center"/>
    </xf>
    <xf numFmtId="0" fontId="1" fillId="0" borderId="24" xfId="1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39" xfId="1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horizontal="center" vertical="center"/>
    </xf>
    <xf numFmtId="0" fontId="1" fillId="0" borderId="37" xfId="1" applyNumberFormat="1" applyFont="1" applyFill="1" applyBorder="1" applyAlignment="1">
      <alignment horizontal="center" vertical="center"/>
    </xf>
    <xf numFmtId="0" fontId="0" fillId="0" borderId="38" xfId="1" applyNumberFormat="1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 wrapText="1"/>
    </xf>
    <xf numFmtId="49" fontId="7" fillId="0" borderId="16" xfId="1" applyNumberFormat="1" applyFont="1" applyFill="1" applyBorder="1" applyAlignment="1">
      <alignment horizontal="center" vertical="center" wrapText="1"/>
    </xf>
    <xf numFmtId="49" fontId="7" fillId="0" borderId="18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7" fillId="0" borderId="12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 wrapText="1"/>
    </xf>
    <xf numFmtId="0" fontId="7" fillId="0" borderId="16" xfId="1" applyNumberFormat="1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 vertical="center"/>
    </xf>
    <xf numFmtId="0" fontId="7" fillId="0" borderId="16" xfId="1" applyNumberFormat="1" applyFont="1" applyFill="1" applyBorder="1" applyAlignment="1">
      <alignment horizontal="center" vertical="center"/>
    </xf>
    <xf numFmtId="0" fontId="7" fillId="0" borderId="18" xfId="1" applyNumberFormat="1" applyFont="1" applyFill="1" applyBorder="1" applyAlignment="1">
      <alignment horizontal="center" vertical="center"/>
    </xf>
    <xf numFmtId="49" fontId="7" fillId="0" borderId="28" xfId="1" applyNumberFormat="1" applyFont="1" applyFill="1" applyBorder="1" applyAlignment="1">
      <alignment horizontal="center" vertical="center" wrapText="1"/>
    </xf>
    <xf numFmtId="49" fontId="7" fillId="0" borderId="10" xfId="1" applyNumberFormat="1" applyFont="1" applyFill="1" applyBorder="1" applyAlignment="1">
      <alignment horizontal="center" vertical="center" wrapText="1"/>
    </xf>
    <xf numFmtId="49" fontId="7" fillId="0" borderId="29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0" fontId="7" fillId="0" borderId="13" xfId="1" applyNumberFormat="1" applyFont="1" applyFill="1" applyBorder="1" applyAlignment="1">
      <alignment horizontal="center" vertical="center"/>
    </xf>
    <xf numFmtId="0" fontId="7" fillId="0" borderId="19" xfId="1" applyNumberFormat="1" applyFont="1" applyFill="1" applyBorder="1" applyAlignment="1">
      <alignment horizontal="center" vertical="center"/>
    </xf>
    <xf numFmtId="0" fontId="7" fillId="0" borderId="20" xfId="1" applyNumberFormat="1" applyFont="1" applyFill="1" applyBorder="1" applyAlignment="1">
      <alignment horizontal="center" vertical="center"/>
    </xf>
    <xf numFmtId="0" fontId="7" fillId="0" borderId="21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40" xfId="1" applyNumberFormat="1" applyFont="1" applyFill="1" applyBorder="1" applyAlignment="1">
      <alignment horizontal="center" vertical="center"/>
    </xf>
    <xf numFmtId="0" fontId="7" fillId="0" borderId="41" xfId="1" applyNumberFormat="1" applyFont="1" applyFill="1" applyBorder="1" applyAlignment="1">
      <alignment horizontal="center" vertical="center"/>
    </xf>
    <xf numFmtId="0" fontId="7" fillId="0" borderId="28" xfId="1" applyNumberFormat="1" applyFont="1" applyFill="1" applyBorder="1" applyAlignment="1">
      <alignment horizontal="center" vertical="center" wrapText="1"/>
    </xf>
    <xf numFmtId="0" fontId="7" fillId="0" borderId="26" xfId="1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49" fontId="0" fillId="0" borderId="17" xfId="1" applyNumberFormat="1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>
      <alignment horizontal="center" vertical="center"/>
    </xf>
    <xf numFmtId="176" fontId="0" fillId="0" borderId="42" xfId="0" applyNumberFormat="1" applyFill="1" applyBorder="1"/>
    <xf numFmtId="0" fontId="0" fillId="0" borderId="42" xfId="0" applyFill="1" applyBorder="1"/>
    <xf numFmtId="0" fontId="0" fillId="0" borderId="0" xfId="0" applyFill="1"/>
  </cellXfs>
  <cellStyles count="2">
    <cellStyle name="標準" xfId="0" builtinId="0"/>
    <cellStyle name="標準_Sheet1_H22年度_星取表" xfId="1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40"/>
  <sheetViews>
    <sheetView showGridLines="0" showZeros="0" tabSelected="1" view="pageBreakPreview" zoomScale="70" zoomScaleNormal="75" zoomScaleSheetLayoutView="6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43" sqref="K43"/>
    </sheetView>
  </sheetViews>
  <sheetFormatPr defaultRowHeight="13.5" x14ac:dyDescent="0.15"/>
  <cols>
    <col min="1" max="1" width="17.625" style="1" bestFit="1" customWidth="1"/>
    <col min="2" max="12" width="3.25" style="1" customWidth="1"/>
    <col min="13" max="13" width="3.875" style="1" bestFit="1" customWidth="1"/>
    <col min="14" max="16" width="3.25" style="1" customWidth="1"/>
    <col min="17" max="18" width="3.375" style="1" customWidth="1"/>
    <col min="19" max="19" width="2.75" style="1" customWidth="1"/>
    <col min="20" max="31" width="3.125" style="1" customWidth="1"/>
    <col min="32" max="32" width="3.25" style="1" customWidth="1"/>
    <col min="33" max="37" width="2.75" style="1" customWidth="1"/>
    <col min="38" max="38" width="5.375" style="1" bestFit="1" customWidth="1"/>
    <col min="39" max="40" width="4.375" style="1" bestFit="1" customWidth="1"/>
    <col min="41" max="41" width="3.875" style="1" customWidth="1"/>
    <col min="42" max="42" width="5.375" style="1" customWidth="1"/>
    <col min="43" max="43" width="3.875" style="1" customWidth="1"/>
    <col min="44" max="16384" width="9" style="1"/>
  </cols>
  <sheetData>
    <row r="1" spans="1:44" ht="26.25" thickBot="1" x14ac:dyDescent="0.3">
      <c r="A1" s="87" t="s">
        <v>41</v>
      </c>
      <c r="D1" s="2"/>
      <c r="E1" s="2"/>
      <c r="F1" s="2"/>
    </row>
    <row r="2" spans="1:44" ht="13.5" customHeight="1" x14ac:dyDescent="0.15">
      <c r="A2" s="3"/>
      <c r="B2" s="174" t="s">
        <v>36</v>
      </c>
      <c r="C2" s="152"/>
      <c r="D2" s="153"/>
      <c r="E2" s="171" t="s">
        <v>22</v>
      </c>
      <c r="F2" s="152"/>
      <c r="G2" s="153"/>
      <c r="H2" s="143" t="s">
        <v>24</v>
      </c>
      <c r="I2" s="152"/>
      <c r="J2" s="153"/>
      <c r="K2" s="171" t="s">
        <v>26</v>
      </c>
      <c r="L2" s="152"/>
      <c r="M2" s="172"/>
      <c r="N2" s="163" t="s">
        <v>37</v>
      </c>
      <c r="O2" s="164"/>
      <c r="P2" s="165"/>
      <c r="Q2" s="160" t="s">
        <v>38</v>
      </c>
      <c r="R2" s="135"/>
      <c r="S2" s="136"/>
      <c r="T2" s="134" t="s">
        <v>30</v>
      </c>
      <c r="U2" s="135"/>
      <c r="V2" s="136"/>
      <c r="W2" s="143" t="s">
        <v>39</v>
      </c>
      <c r="X2" s="152"/>
      <c r="Y2" s="153"/>
      <c r="Z2" s="143" t="s">
        <v>40</v>
      </c>
      <c r="AA2" s="144"/>
      <c r="AB2" s="145"/>
      <c r="AC2" s="134" t="s">
        <v>34</v>
      </c>
      <c r="AD2" s="135"/>
      <c r="AE2" s="136"/>
      <c r="AF2" s="4" t="s">
        <v>0</v>
      </c>
      <c r="AG2" s="5"/>
      <c r="AH2" s="5"/>
      <c r="AI2" s="5"/>
      <c r="AJ2" s="5" t="s">
        <v>1</v>
      </c>
      <c r="AK2" s="5" t="s">
        <v>2</v>
      </c>
      <c r="AL2" s="6" t="s">
        <v>3</v>
      </c>
      <c r="AM2" s="5" t="s">
        <v>4</v>
      </c>
      <c r="AN2" s="5" t="s">
        <v>5</v>
      </c>
      <c r="AO2" s="7" t="s">
        <v>6</v>
      </c>
      <c r="AP2" s="8" t="s">
        <v>7</v>
      </c>
      <c r="AQ2" s="9"/>
    </row>
    <row r="3" spans="1:44" ht="24" customHeight="1" x14ac:dyDescent="0.15">
      <c r="A3" s="85"/>
      <c r="B3" s="166"/>
      <c r="C3" s="155"/>
      <c r="D3" s="156"/>
      <c r="E3" s="154"/>
      <c r="F3" s="155"/>
      <c r="G3" s="156"/>
      <c r="H3" s="154"/>
      <c r="I3" s="155"/>
      <c r="J3" s="156"/>
      <c r="K3" s="154"/>
      <c r="L3" s="155"/>
      <c r="M3" s="167"/>
      <c r="N3" s="166"/>
      <c r="O3" s="155"/>
      <c r="P3" s="167"/>
      <c r="Q3" s="161"/>
      <c r="R3" s="138"/>
      <c r="S3" s="139"/>
      <c r="T3" s="137"/>
      <c r="U3" s="138"/>
      <c r="V3" s="139"/>
      <c r="W3" s="154"/>
      <c r="X3" s="155"/>
      <c r="Y3" s="156"/>
      <c r="Z3" s="146"/>
      <c r="AA3" s="147"/>
      <c r="AB3" s="148"/>
      <c r="AC3" s="137"/>
      <c r="AD3" s="138"/>
      <c r="AE3" s="139"/>
      <c r="AF3" s="10" t="s">
        <v>8</v>
      </c>
      <c r="AG3" s="11" t="s">
        <v>9</v>
      </c>
      <c r="AH3" s="11" t="s">
        <v>10</v>
      </c>
      <c r="AI3" s="11" t="s">
        <v>11</v>
      </c>
      <c r="AJ3" s="11" t="s">
        <v>12</v>
      </c>
      <c r="AK3" s="11" t="s">
        <v>12</v>
      </c>
      <c r="AL3" s="11"/>
      <c r="AM3" s="11"/>
      <c r="AN3" s="11"/>
      <c r="AO3" s="11" t="s">
        <v>13</v>
      </c>
      <c r="AP3" s="12"/>
      <c r="AQ3" s="13"/>
    </row>
    <row r="4" spans="1:44" ht="15.75" thickBot="1" x14ac:dyDescent="0.2">
      <c r="A4" s="86"/>
      <c r="B4" s="168"/>
      <c r="C4" s="169"/>
      <c r="D4" s="175"/>
      <c r="E4" s="157"/>
      <c r="F4" s="158"/>
      <c r="G4" s="159"/>
      <c r="H4" s="157"/>
      <c r="I4" s="158"/>
      <c r="J4" s="159"/>
      <c r="K4" s="157"/>
      <c r="L4" s="158"/>
      <c r="M4" s="173"/>
      <c r="N4" s="168"/>
      <c r="O4" s="169"/>
      <c r="P4" s="170"/>
      <c r="Q4" s="162"/>
      <c r="R4" s="141"/>
      <c r="S4" s="142"/>
      <c r="T4" s="140"/>
      <c r="U4" s="141"/>
      <c r="V4" s="142"/>
      <c r="W4" s="157"/>
      <c r="X4" s="158"/>
      <c r="Y4" s="159"/>
      <c r="Z4" s="149"/>
      <c r="AA4" s="150"/>
      <c r="AB4" s="151"/>
      <c r="AC4" s="140"/>
      <c r="AD4" s="141"/>
      <c r="AE4" s="142"/>
      <c r="AF4" s="14" t="s">
        <v>14</v>
      </c>
      <c r="AG4" s="15"/>
      <c r="AH4" s="15"/>
      <c r="AI4" s="15"/>
      <c r="AJ4" s="15" t="s">
        <v>11</v>
      </c>
      <c r="AK4" s="15" t="s">
        <v>11</v>
      </c>
      <c r="AL4" s="15" t="s">
        <v>15</v>
      </c>
      <c r="AM4" s="15" t="s">
        <v>15</v>
      </c>
      <c r="AN4" s="15" t="s">
        <v>16</v>
      </c>
      <c r="AO4" s="16" t="s">
        <v>17</v>
      </c>
      <c r="AP4" s="17" t="s">
        <v>18</v>
      </c>
      <c r="AQ4" s="9"/>
    </row>
    <row r="5" spans="1:44" x14ac:dyDescent="0.15">
      <c r="A5" s="128" t="s">
        <v>21</v>
      </c>
      <c r="B5" s="18"/>
      <c r="C5" s="19"/>
      <c r="D5" s="20"/>
      <c r="E5" s="21"/>
      <c r="F5" s="22"/>
      <c r="G5" s="23"/>
      <c r="H5" s="21"/>
      <c r="I5" s="22"/>
      <c r="J5" s="23"/>
      <c r="K5" s="21"/>
      <c r="L5" s="22"/>
      <c r="M5" s="23"/>
      <c r="N5" s="24"/>
      <c r="O5" s="25"/>
      <c r="P5" s="26"/>
      <c r="Q5" s="21"/>
      <c r="R5" s="22"/>
      <c r="S5" s="23"/>
      <c r="T5" s="21"/>
      <c r="U5" s="22"/>
      <c r="V5" s="23"/>
      <c r="W5" s="21"/>
      <c r="X5" s="22"/>
      <c r="Y5" s="23"/>
      <c r="Z5" s="22"/>
      <c r="AA5" s="22"/>
      <c r="AB5" s="22"/>
      <c r="AC5" s="21"/>
      <c r="AD5" s="27"/>
      <c r="AE5" s="28"/>
      <c r="AF5" s="29"/>
      <c r="AG5" s="30"/>
      <c r="AH5" s="30"/>
      <c r="AI5" s="30"/>
      <c r="AJ5" s="30"/>
      <c r="AK5" s="30"/>
      <c r="AL5" s="30"/>
      <c r="AM5" s="5"/>
      <c r="AN5" s="5"/>
      <c r="AO5" s="5"/>
      <c r="AP5" s="5"/>
      <c r="AQ5" s="9"/>
      <c r="AR5" s="102"/>
    </row>
    <row r="6" spans="1:44" ht="14.25" x14ac:dyDescent="0.15">
      <c r="A6" s="129"/>
      <c r="B6" s="31"/>
      <c r="C6" s="32"/>
      <c r="D6" s="33"/>
      <c r="E6" s="34"/>
      <c r="F6" s="35" t="str">
        <f>IF(E7="","",(IF(E7-G7&gt;0,"○",IF(E7-G7=0,"△","●"))))</f>
        <v>●</v>
      </c>
      <c r="G6" s="36"/>
      <c r="H6" s="37"/>
      <c r="I6" s="35" t="str">
        <f>IF(H7="","",(IF(H7-J7&gt;0,"○",IF(H7-J7=0,"△","●"))))</f>
        <v>●</v>
      </c>
      <c r="J6" s="37"/>
      <c r="K6" s="38"/>
      <c r="L6" s="35" t="str">
        <f>IF(K7="","",(IF(K7-M7&gt;0,"○",IF(K7-M7=0,"△","●"))))</f>
        <v>○</v>
      </c>
      <c r="M6" s="36"/>
      <c r="N6" s="37"/>
      <c r="O6" s="35" t="str">
        <f>IF(N7="","",(IF(N7-P7&gt;0,"○",IF(N7-P7=0,"△","●"))))</f>
        <v>●</v>
      </c>
      <c r="P6" s="37"/>
      <c r="Q6" s="38"/>
      <c r="R6" s="35" t="str">
        <f>IF(Q7="","",(IF(Q7-S7&gt;0,"○",IF(Q7-S7=0,"△","●"))))</f>
        <v>○</v>
      </c>
      <c r="S6" s="36"/>
      <c r="T6" s="37"/>
      <c r="U6" s="35" t="str">
        <f>IF(T7="","",(IF(T7-V7&gt;0,"○",IF(T7-V7=0,"△","●"))))</f>
        <v>●</v>
      </c>
      <c r="V6" s="37"/>
      <c r="W6" s="38"/>
      <c r="X6" s="35" t="str">
        <f>IF(W7="","",(IF(W7-Y7&gt;0,"○",IF(W7-Y7=0,"△","●"))))</f>
        <v>○</v>
      </c>
      <c r="Y6" s="36"/>
      <c r="Z6" s="37"/>
      <c r="AA6" s="35" t="str">
        <f>IF(Z7="","",(IF(Z7-AB7&gt;0,"○",IF(Z7-AB7=0,"△","●"))))</f>
        <v>●</v>
      </c>
      <c r="AB6" s="37"/>
      <c r="AC6" s="38"/>
      <c r="AD6" s="35" t="str">
        <f>IF(AC7="","",(IF(AC7-AE7&gt;0,"○",IF(AC7-AE7=0,"△","●"))))</f>
        <v>●</v>
      </c>
      <c r="AE6" s="36"/>
      <c r="AF6" s="39">
        <f>AG6+AH6+AI6</f>
        <v>9</v>
      </c>
      <c r="AG6" s="40">
        <f>COUNTIF(B6:AE6,"○")</f>
        <v>3</v>
      </c>
      <c r="AH6" s="40">
        <f>COUNTIF(B6:AE6,"△")</f>
        <v>0</v>
      </c>
      <c r="AI6" s="40">
        <f>COUNTIF(B6:AE6,"●")</f>
        <v>6</v>
      </c>
      <c r="AJ6" s="40">
        <f>COUNTIF(B6:AE6,"前")</f>
        <v>0</v>
      </c>
      <c r="AK6" s="40">
        <f>COUNTIF(B6:AE6,"当")</f>
        <v>0</v>
      </c>
      <c r="AL6" s="41">
        <f>AG6*3+AH6-AJ6-AK6*3</f>
        <v>9</v>
      </c>
      <c r="AM6" s="11">
        <f>E7+H7+K7+N7+Q7+T7+W7+Z7+AC7+B7</f>
        <v>14</v>
      </c>
      <c r="AN6" s="11">
        <f>D7+G7+J7+M7+P7+S7+V7+Y7+AB7+AE7</f>
        <v>19</v>
      </c>
      <c r="AO6" s="11">
        <f>AM6-AN6</f>
        <v>-5</v>
      </c>
      <c r="AP6" s="42">
        <f>RANK(AL6,$AL$5:$AL$34)</f>
        <v>8</v>
      </c>
      <c r="AQ6" s="9"/>
      <c r="AR6" s="102"/>
    </row>
    <row r="7" spans="1:44" ht="15" thickBot="1" x14ac:dyDescent="0.2">
      <c r="A7" s="130"/>
      <c r="B7" s="43"/>
      <c r="C7" s="44"/>
      <c r="D7" s="45"/>
      <c r="E7" s="108" t="s">
        <v>43</v>
      </c>
      <c r="F7" s="46" t="s">
        <v>20</v>
      </c>
      <c r="G7" s="109" t="s">
        <v>84</v>
      </c>
      <c r="H7" s="121" t="s">
        <v>171</v>
      </c>
      <c r="I7" s="46" t="s">
        <v>20</v>
      </c>
      <c r="J7" s="121" t="s">
        <v>172</v>
      </c>
      <c r="K7" s="108" t="s">
        <v>42</v>
      </c>
      <c r="L7" s="46" t="s">
        <v>20</v>
      </c>
      <c r="M7" s="109" t="s">
        <v>43</v>
      </c>
      <c r="N7" s="121" t="s">
        <v>182</v>
      </c>
      <c r="O7" s="46" t="s">
        <v>20</v>
      </c>
      <c r="P7" s="121" t="s">
        <v>183</v>
      </c>
      <c r="Q7" s="108" t="s">
        <v>246</v>
      </c>
      <c r="R7" s="46" t="s">
        <v>20</v>
      </c>
      <c r="S7" s="109" t="s">
        <v>247</v>
      </c>
      <c r="T7" s="121" t="s">
        <v>185</v>
      </c>
      <c r="U7" s="46" t="s">
        <v>20</v>
      </c>
      <c r="V7" s="121" t="s">
        <v>186</v>
      </c>
      <c r="W7" s="108" t="s">
        <v>84</v>
      </c>
      <c r="X7" s="46" t="s">
        <v>20</v>
      </c>
      <c r="Y7" s="109" t="s">
        <v>85</v>
      </c>
      <c r="Z7" s="121" t="s">
        <v>42</v>
      </c>
      <c r="AA7" s="46" t="s">
        <v>20</v>
      </c>
      <c r="AB7" s="121" t="s">
        <v>84</v>
      </c>
      <c r="AC7" s="108" t="s">
        <v>81</v>
      </c>
      <c r="AD7" s="46" t="s">
        <v>20</v>
      </c>
      <c r="AE7" s="109" t="s">
        <v>83</v>
      </c>
      <c r="AF7" s="47"/>
      <c r="AG7" s="48"/>
      <c r="AH7" s="48"/>
      <c r="AI7" s="48"/>
      <c r="AJ7" s="48"/>
      <c r="AK7" s="48"/>
      <c r="AL7" s="49"/>
      <c r="AM7" s="15"/>
      <c r="AN7" s="15"/>
      <c r="AO7" s="15"/>
      <c r="AP7" s="50"/>
      <c r="AQ7" s="9"/>
      <c r="AR7" s="102"/>
    </row>
    <row r="8" spans="1:44" ht="14.25" x14ac:dyDescent="0.15">
      <c r="A8" s="125" t="s">
        <v>23</v>
      </c>
      <c r="B8" s="51">
        <f>E5</f>
        <v>0</v>
      </c>
      <c r="C8" s="52"/>
      <c r="D8" s="53"/>
      <c r="E8" s="18"/>
      <c r="F8" s="19"/>
      <c r="G8" s="20"/>
      <c r="H8" s="51"/>
      <c r="I8" s="54"/>
      <c r="J8" s="53"/>
      <c r="K8" s="51"/>
      <c r="L8" s="54"/>
      <c r="M8" s="53"/>
      <c r="N8" s="51"/>
      <c r="O8" s="54"/>
      <c r="P8" s="53"/>
      <c r="Q8" s="51"/>
      <c r="R8" s="103"/>
      <c r="S8" s="53"/>
      <c r="T8" s="51"/>
      <c r="U8" s="54"/>
      <c r="V8" s="53"/>
      <c r="W8" s="51"/>
      <c r="X8" s="54"/>
      <c r="Y8" s="53"/>
      <c r="Z8" s="55"/>
      <c r="AA8" s="55"/>
      <c r="AB8" s="55"/>
      <c r="AC8" s="56"/>
      <c r="AD8" s="57"/>
      <c r="AE8" s="58"/>
      <c r="AF8" s="29"/>
      <c r="AG8" s="11"/>
      <c r="AH8" s="11"/>
      <c r="AI8" s="11"/>
      <c r="AJ8" s="11"/>
      <c r="AK8" s="11"/>
      <c r="AL8" s="42"/>
      <c r="AM8" s="11"/>
      <c r="AN8" s="11"/>
      <c r="AO8" s="11"/>
      <c r="AP8" s="42"/>
      <c r="AQ8" s="9"/>
      <c r="AR8" s="102"/>
    </row>
    <row r="9" spans="1:44" ht="14.25" x14ac:dyDescent="0.15">
      <c r="A9" s="126"/>
      <c r="B9" s="59"/>
      <c r="C9" s="35" t="str">
        <f>IF(E7="","",(IF(B10-D10&gt;0,"○",IF(B10-D10=0,"△","●"))))</f>
        <v>○</v>
      </c>
      <c r="D9" s="60"/>
      <c r="E9" s="31"/>
      <c r="F9" s="32"/>
      <c r="G9" s="33"/>
      <c r="H9" s="35"/>
      <c r="I9" s="35" t="str">
        <f>IF(H10="","",(IF(H10-J10&gt;0,"○",IF(H10-J10=0,"△","●"))))</f>
        <v>●</v>
      </c>
      <c r="J9" s="35"/>
      <c r="K9" s="59"/>
      <c r="L9" s="35" t="str">
        <f>IF(K10="","",(IF(K10-M10&gt;0,"○",IF(K10-M10=0,"△","●"))))</f>
        <v>○</v>
      </c>
      <c r="M9" s="60"/>
      <c r="N9" s="35"/>
      <c r="O9" s="35" t="str">
        <f>IF(N10="","",(IF(N10-P10&gt;0,"○",IF(N10-P10=0,"△","●"))))</f>
        <v>●</v>
      </c>
      <c r="P9" s="35"/>
      <c r="Q9" s="59"/>
      <c r="R9" s="35" t="str">
        <f>IF(Q10="","",(IF(Q10-S10&gt;0,"○",IF(Q10-S10=0,"△","●"))))</f>
        <v>○</v>
      </c>
      <c r="S9" s="60"/>
      <c r="T9" s="35"/>
      <c r="U9" s="35" t="str">
        <f>IF(T10="","",(IF(T10-V10&gt;0,"○",IF(T10-V10=0,"△","●"))))</f>
        <v>△</v>
      </c>
      <c r="V9" s="35"/>
      <c r="W9" s="59"/>
      <c r="X9" s="35" t="str">
        <f>IF(W10="","",(IF(W10-Y10&gt;0,"○",IF(W10-Y10=0,"△","●"))))</f>
        <v>○</v>
      </c>
      <c r="Y9" s="60"/>
      <c r="Z9" s="35"/>
      <c r="AA9" s="35" t="str">
        <f>IF(Z10="","",(IF(Z10-AB10&gt;0,"○",IF(Z10-AB10=0,"△","●"))))</f>
        <v>●</v>
      </c>
      <c r="AB9" s="35"/>
      <c r="AC9" s="59"/>
      <c r="AD9" s="35" t="str">
        <f>IF(AC10="","",(IF(AC10-AE10&gt;0,"○",IF(AC10-AE10=0,"△","●"))))</f>
        <v>●</v>
      </c>
      <c r="AE9" s="60"/>
      <c r="AF9" s="39">
        <f>AG9+AH9+AI9</f>
        <v>9</v>
      </c>
      <c r="AG9" s="40">
        <f>COUNTIF(B9:AE9,"○")</f>
        <v>4</v>
      </c>
      <c r="AH9" s="40">
        <f>COUNTIF(B9:AE9,"△")</f>
        <v>1</v>
      </c>
      <c r="AI9" s="40">
        <f>COUNTIF(B9:AE9,"●")</f>
        <v>4</v>
      </c>
      <c r="AJ9" s="40">
        <f>COUNTIF(B9:AE9,"前")</f>
        <v>0</v>
      </c>
      <c r="AK9" s="40">
        <f>COUNTIF(B9:AE9,"当")</f>
        <v>0</v>
      </c>
      <c r="AL9" s="41">
        <f>AG9*3+AH9-AJ9-AK9*3</f>
        <v>13</v>
      </c>
      <c r="AM9" s="11">
        <f>E10+H10+K10+N10+Q10+T10+W10+Z10+AC10+B10</f>
        <v>20</v>
      </c>
      <c r="AN9" s="11">
        <f>D10+G10+J10+M10+P10+S10+V10+Y10+AB10+AE10</f>
        <v>19</v>
      </c>
      <c r="AO9" s="11">
        <f>AM9-AN9</f>
        <v>1</v>
      </c>
      <c r="AP9" s="42">
        <v>5</v>
      </c>
      <c r="AQ9" s="9"/>
      <c r="AR9" s="102"/>
    </row>
    <row r="10" spans="1:44" ht="15" thickBot="1" x14ac:dyDescent="0.2">
      <c r="A10" s="127"/>
      <c r="B10" s="122" t="s">
        <v>229</v>
      </c>
      <c r="C10" s="46" t="s">
        <v>19</v>
      </c>
      <c r="D10" s="123" t="s">
        <v>230</v>
      </c>
      <c r="E10" s="43"/>
      <c r="F10" s="44"/>
      <c r="G10" s="45"/>
      <c r="H10" s="117" t="s">
        <v>268</v>
      </c>
      <c r="I10" s="35" t="s">
        <v>19</v>
      </c>
      <c r="J10" s="117" t="s">
        <v>269</v>
      </c>
      <c r="K10" s="104" t="s">
        <v>193</v>
      </c>
      <c r="L10" s="35" t="s">
        <v>19</v>
      </c>
      <c r="M10" s="105" t="s">
        <v>194</v>
      </c>
      <c r="N10" s="117" t="s">
        <v>81</v>
      </c>
      <c r="O10" s="35" t="s">
        <v>19</v>
      </c>
      <c r="P10" s="117" t="s">
        <v>82</v>
      </c>
      <c r="Q10" s="104" t="s">
        <v>157</v>
      </c>
      <c r="R10" s="35" t="s">
        <v>19</v>
      </c>
      <c r="S10" s="105" t="s">
        <v>158</v>
      </c>
      <c r="T10" s="117" t="s">
        <v>240</v>
      </c>
      <c r="U10" s="35" t="s">
        <v>19</v>
      </c>
      <c r="V10" s="117" t="s">
        <v>240</v>
      </c>
      <c r="W10" s="104" t="s">
        <v>86</v>
      </c>
      <c r="X10" s="35" t="s">
        <v>19</v>
      </c>
      <c r="Y10" s="105" t="s">
        <v>84</v>
      </c>
      <c r="Z10" s="106" t="s">
        <v>200</v>
      </c>
      <c r="AA10" s="62" t="s">
        <v>19</v>
      </c>
      <c r="AB10" s="118" t="s">
        <v>202</v>
      </c>
      <c r="AC10" s="106" t="s">
        <v>136</v>
      </c>
      <c r="AD10" s="62" t="s">
        <v>19</v>
      </c>
      <c r="AE10" s="107" t="s">
        <v>137</v>
      </c>
      <c r="AF10" s="47"/>
      <c r="AG10" s="11"/>
      <c r="AH10" s="11"/>
      <c r="AI10" s="11"/>
      <c r="AJ10" s="11"/>
      <c r="AK10" s="11"/>
      <c r="AL10" s="42"/>
      <c r="AM10" s="11"/>
      <c r="AN10" s="11"/>
      <c r="AO10" s="11"/>
      <c r="AP10" s="42"/>
      <c r="AQ10" s="9"/>
      <c r="AR10" s="102"/>
    </row>
    <row r="11" spans="1:44" ht="14.25" x14ac:dyDescent="0.15">
      <c r="A11" s="125" t="s">
        <v>25</v>
      </c>
      <c r="B11" s="51">
        <f>H5</f>
        <v>0</v>
      </c>
      <c r="C11" s="54"/>
      <c r="D11" s="53"/>
      <c r="E11" s="51">
        <f>H8</f>
        <v>0</v>
      </c>
      <c r="F11" s="54"/>
      <c r="G11" s="53"/>
      <c r="H11" s="18"/>
      <c r="I11" s="19"/>
      <c r="J11" s="20"/>
      <c r="K11" s="51"/>
      <c r="L11" s="54"/>
      <c r="M11" s="53"/>
      <c r="N11" s="51"/>
      <c r="O11" s="54"/>
      <c r="P11" s="53"/>
      <c r="Q11" s="51"/>
      <c r="R11" s="54"/>
      <c r="S11" s="53"/>
      <c r="T11" s="51"/>
      <c r="U11" s="54"/>
      <c r="V11" s="53"/>
      <c r="W11" s="51"/>
      <c r="X11" s="54"/>
      <c r="Y11" s="53"/>
      <c r="Z11" s="55"/>
      <c r="AA11" s="55"/>
      <c r="AB11" s="55"/>
      <c r="AC11" s="21"/>
      <c r="AD11" s="57"/>
      <c r="AE11" s="58"/>
      <c r="AF11" s="29"/>
      <c r="AG11" s="5"/>
      <c r="AH11" s="5"/>
      <c r="AI11" s="5"/>
      <c r="AJ11" s="5"/>
      <c r="AK11" s="5"/>
      <c r="AL11" s="64"/>
      <c r="AM11" s="5"/>
      <c r="AN11" s="5"/>
      <c r="AO11" s="5"/>
      <c r="AP11" s="64"/>
      <c r="AQ11" s="9"/>
      <c r="AR11" s="102"/>
    </row>
    <row r="12" spans="1:44" ht="14.25" x14ac:dyDescent="0.15">
      <c r="A12" s="126"/>
      <c r="B12" s="35"/>
      <c r="C12" s="35" t="str">
        <f>IF(H7="","",(IF(B13-D13&gt;0,"○",IF(B13-D13=0,"△","●"))))</f>
        <v>○</v>
      </c>
      <c r="D12" s="35"/>
      <c r="E12" s="59"/>
      <c r="F12" s="35" t="str">
        <f>IF(H10="","",(IF(E13-G13&gt;0,"○",IF(E13-G13=0,"△","●"))))</f>
        <v>○</v>
      </c>
      <c r="G12" s="60"/>
      <c r="H12" s="31"/>
      <c r="I12" s="32"/>
      <c r="J12" s="33"/>
      <c r="K12" s="59"/>
      <c r="L12" s="35" t="str">
        <f>IF(K13="","",(IF(K13-M13&gt;0,"○",IF(K13-M13=0,"△","●"))))</f>
        <v>●</v>
      </c>
      <c r="M12" s="60"/>
      <c r="N12" s="35"/>
      <c r="O12" s="35" t="str">
        <f>IF(N13="","",(IF(N13-P13&gt;0,"○",IF(N13-P13=0,"△","●"))))</f>
        <v>○</v>
      </c>
      <c r="P12" s="35"/>
      <c r="Q12" s="59"/>
      <c r="R12" s="35" t="str">
        <f>IF(Q13="","",(IF(Q13-S13&gt;0,"○",IF(Q13-S13=0,"△","●"))))</f>
        <v>○</v>
      </c>
      <c r="S12" s="60"/>
      <c r="T12" s="35"/>
      <c r="U12" s="35" t="str">
        <f>IF(T13="","",(IF(T13-V13&gt;0,"○",IF(T13-V13=0,"△","●"))))</f>
        <v>△</v>
      </c>
      <c r="V12" s="35"/>
      <c r="W12" s="59"/>
      <c r="X12" s="35" t="str">
        <f>IF(W13="","",(IF(W13-Y13&gt;0,"○",IF(W13-Y13=0,"△","●"))))</f>
        <v>○</v>
      </c>
      <c r="Y12" s="60"/>
      <c r="Z12" s="35"/>
      <c r="AA12" s="35" t="str">
        <f>IF(Z13="","",(IF(Z13-AB13&gt;0,"○",IF(Z13-AB13=0,"△","●"))))</f>
        <v>○</v>
      </c>
      <c r="AB12" s="35"/>
      <c r="AC12" s="65"/>
      <c r="AD12" s="35" t="str">
        <f>IF(AC13="","",(IF(AC13-AE13&gt;0,"○",IF(AC13-AE13=0,"△","●"))))</f>
        <v>●</v>
      </c>
      <c r="AE12" s="60"/>
      <c r="AF12" s="39">
        <f>AG12+AH12+AI12</f>
        <v>9</v>
      </c>
      <c r="AG12" s="40">
        <f>COUNTIF(B12:AE12,"○")</f>
        <v>6</v>
      </c>
      <c r="AH12" s="40">
        <f>COUNTIF(B12:AE12,"△")</f>
        <v>1</v>
      </c>
      <c r="AI12" s="40">
        <f>COUNTIF(B12:AE12,"●")</f>
        <v>2</v>
      </c>
      <c r="AJ12" s="40">
        <f>COUNTIF(B12:AE12,"前")</f>
        <v>0</v>
      </c>
      <c r="AK12" s="40">
        <f>COUNTIF(B12:AE12,"当")</f>
        <v>0</v>
      </c>
      <c r="AL12" s="41">
        <f>AG12*3+AH12-AJ12-AK12*3</f>
        <v>19</v>
      </c>
      <c r="AM12" s="11">
        <f>E13+H13+K13+N13+Q13+T13+W13+Z13+AC13+B13</f>
        <v>22</v>
      </c>
      <c r="AN12" s="11">
        <f>D13+G13+J13+M13+P13+S13+V13+Y13+AB13+AE13</f>
        <v>6</v>
      </c>
      <c r="AO12" s="11">
        <f>AM12-AN12</f>
        <v>16</v>
      </c>
      <c r="AP12" s="42">
        <f>RANK(AL12,$AL$5:$AL$34)</f>
        <v>3</v>
      </c>
      <c r="AQ12" s="9"/>
      <c r="AR12" s="102"/>
    </row>
    <row r="13" spans="1:44" ht="15" thickBot="1" x14ac:dyDescent="0.2">
      <c r="A13" s="127"/>
      <c r="B13" s="61" t="str">
        <f>J7</f>
        <v>3</v>
      </c>
      <c r="C13" s="46" t="s">
        <v>19</v>
      </c>
      <c r="D13" s="61" t="str">
        <f>H7</f>
        <v>1</v>
      </c>
      <c r="E13" s="178" t="s">
        <v>267</v>
      </c>
      <c r="F13" s="46" t="s">
        <v>19</v>
      </c>
      <c r="G13" s="123" t="s">
        <v>268</v>
      </c>
      <c r="H13" s="43"/>
      <c r="I13" s="44"/>
      <c r="J13" s="45"/>
      <c r="K13" s="106" t="s">
        <v>236</v>
      </c>
      <c r="L13" s="62" t="s">
        <v>19</v>
      </c>
      <c r="M13" s="107" t="s">
        <v>237</v>
      </c>
      <c r="N13" s="118" t="s">
        <v>247</v>
      </c>
      <c r="O13" s="62" t="s">
        <v>19</v>
      </c>
      <c r="P13" s="118" t="s">
        <v>245</v>
      </c>
      <c r="Q13" s="106" t="s">
        <v>82</v>
      </c>
      <c r="R13" s="62" t="s">
        <v>19</v>
      </c>
      <c r="S13" s="107" t="s">
        <v>85</v>
      </c>
      <c r="T13" s="118" t="s">
        <v>81</v>
      </c>
      <c r="U13" s="62" t="s">
        <v>19</v>
      </c>
      <c r="V13" s="118" t="s">
        <v>81</v>
      </c>
      <c r="W13" s="106" t="s">
        <v>150</v>
      </c>
      <c r="X13" s="62" t="s">
        <v>19</v>
      </c>
      <c r="Y13" s="107" t="s">
        <v>151</v>
      </c>
      <c r="Z13" s="118" t="s">
        <v>279</v>
      </c>
      <c r="AA13" s="62" t="s">
        <v>19</v>
      </c>
      <c r="AB13" s="118" t="s">
        <v>257</v>
      </c>
      <c r="AC13" s="106" t="s">
        <v>210</v>
      </c>
      <c r="AD13" s="62" t="s">
        <v>19</v>
      </c>
      <c r="AE13" s="107" t="s">
        <v>200</v>
      </c>
      <c r="AF13" s="47"/>
      <c r="AG13" s="15"/>
      <c r="AH13" s="15"/>
      <c r="AI13" s="15"/>
      <c r="AJ13" s="15"/>
      <c r="AK13" s="15"/>
      <c r="AL13" s="50"/>
      <c r="AM13" s="15"/>
      <c r="AN13" s="15"/>
      <c r="AO13" s="15"/>
      <c r="AP13" s="50"/>
      <c r="AQ13" s="9"/>
      <c r="AR13" s="102"/>
    </row>
    <row r="14" spans="1:44" ht="14.25" x14ac:dyDescent="0.15">
      <c r="A14" s="125" t="s">
        <v>27</v>
      </c>
      <c r="B14" s="51">
        <f>K5</f>
        <v>0</v>
      </c>
      <c r="C14" s="54"/>
      <c r="D14" s="54"/>
      <c r="E14" s="67">
        <f>K8</f>
        <v>0</v>
      </c>
      <c r="F14" s="54"/>
      <c r="G14" s="53"/>
      <c r="H14" s="51">
        <f>K11</f>
        <v>0</v>
      </c>
      <c r="I14" s="54"/>
      <c r="J14" s="53"/>
      <c r="K14" s="18"/>
      <c r="L14" s="19"/>
      <c r="M14" s="20"/>
      <c r="N14" s="51"/>
      <c r="O14" s="54"/>
      <c r="P14" s="53"/>
      <c r="Q14" s="51"/>
      <c r="R14" s="54"/>
      <c r="S14" s="53"/>
      <c r="T14" s="51"/>
      <c r="U14" s="54"/>
      <c r="V14" s="53"/>
      <c r="W14" s="51"/>
      <c r="X14" s="54"/>
      <c r="Y14" s="53"/>
      <c r="Z14" s="21"/>
      <c r="AA14" s="55"/>
      <c r="AB14" s="55"/>
      <c r="AC14" s="56"/>
      <c r="AD14" s="55"/>
      <c r="AE14" s="68"/>
      <c r="AF14" s="29"/>
      <c r="AG14" s="11"/>
      <c r="AH14" s="11"/>
      <c r="AI14" s="11"/>
      <c r="AJ14" s="11"/>
      <c r="AK14" s="11"/>
      <c r="AL14" s="42"/>
      <c r="AM14" s="11"/>
      <c r="AN14" s="11"/>
      <c r="AO14" s="11"/>
      <c r="AP14" s="42"/>
      <c r="AQ14" s="9"/>
      <c r="AR14" s="102"/>
    </row>
    <row r="15" spans="1:44" ht="14.25" x14ac:dyDescent="0.15">
      <c r="A15" s="126"/>
      <c r="B15" s="35"/>
      <c r="C15" s="35" t="str">
        <f>IF(K7="","",(IF(B16-D16&gt;0,"○",IF(B16-D16=0,"△","●"))))</f>
        <v>●</v>
      </c>
      <c r="D15" s="35"/>
      <c r="E15" s="59"/>
      <c r="F15" s="35" t="str">
        <f>IF(K10="","",(IF(E16-G16&gt;0,"○",IF(E16-G16=0,"△","●"))))</f>
        <v>●</v>
      </c>
      <c r="G15" s="60"/>
      <c r="H15" s="35"/>
      <c r="I15" s="35" t="str">
        <f>IF(K13="","",(IF(H16-J16&gt;0,"○",IF(H16-J16=0,"△","●"))))</f>
        <v>○</v>
      </c>
      <c r="J15" s="35"/>
      <c r="K15" s="31"/>
      <c r="L15" s="32"/>
      <c r="M15" s="33"/>
      <c r="N15" s="35"/>
      <c r="O15" s="35" t="str">
        <f>IF(N16="","",(IF(N16-P16&gt;0,"○",IF(N16-P16=0,"△","●"))))</f>
        <v>●</v>
      </c>
      <c r="P15" s="35"/>
      <c r="Q15" s="59"/>
      <c r="R15" s="35" t="str">
        <f>IF(Q16="","",(IF(Q16-S16&gt;0,"○",IF(Q16-S16=0,"△","●"))))</f>
        <v>○</v>
      </c>
      <c r="S15" s="60"/>
      <c r="T15" s="35"/>
      <c r="U15" s="35" t="str">
        <f>IF(T16="","",(IF(T16-V16&gt;0,"○",IF(T16-V16=0,"△","●"))))</f>
        <v>●</v>
      </c>
      <c r="V15" s="35"/>
      <c r="W15" s="59"/>
      <c r="X15" s="35" t="str">
        <f>IF(W16="","",(IF(W16-Y16&gt;0,"○",IF(W16-Y16=0,"△","●"))))</f>
        <v>○</v>
      </c>
      <c r="Y15" s="60"/>
      <c r="Z15" s="35"/>
      <c r="AA15" s="35" t="str">
        <f>IF(Z16="","",(IF(Z16-AB16&gt;0,"○",IF(Z16-AB16=0,"△","●"))))</f>
        <v>○</v>
      </c>
      <c r="AB15" s="35"/>
      <c r="AC15" s="59"/>
      <c r="AD15" s="35" t="str">
        <f>IF(AC16="","",(IF(AC16-AE16&gt;0,"○",IF(AC16-AE16=0,"△","●"))))</f>
        <v>△</v>
      </c>
      <c r="AE15" s="60"/>
      <c r="AF15" s="39">
        <f>AG15+AH15+AI15</f>
        <v>9</v>
      </c>
      <c r="AG15" s="40">
        <f>COUNTIF(B15:AE15,"○")</f>
        <v>4</v>
      </c>
      <c r="AH15" s="40">
        <f>COUNTIF(B15:AE15,"△")</f>
        <v>1</v>
      </c>
      <c r="AI15" s="40">
        <f>COUNTIF(B15:AE15,"●")</f>
        <v>4</v>
      </c>
      <c r="AJ15" s="40">
        <f>COUNTIF(B15:AE15,"前")</f>
        <v>0</v>
      </c>
      <c r="AK15" s="40">
        <f>COUNTIF(B15:AE15,"当")</f>
        <v>0</v>
      </c>
      <c r="AL15" s="41">
        <f>AG15*3+AH15-AJ15-AK15*3</f>
        <v>13</v>
      </c>
      <c r="AM15" s="11">
        <f>E16+H16+K16+N16+Q16+T16+W16+Z16+AC16+B16</f>
        <v>14</v>
      </c>
      <c r="AN15" s="11">
        <f>D16+G16+J16+M16+P16+S16+V16+Y16+AB16+AE16</f>
        <v>11</v>
      </c>
      <c r="AO15" s="11">
        <f>AM15-AN15</f>
        <v>3</v>
      </c>
      <c r="AP15" s="42">
        <f>RANK(AL15,$AL$5:$AL$34)</f>
        <v>4</v>
      </c>
      <c r="AQ15" s="9"/>
      <c r="AR15" s="102"/>
    </row>
    <row r="16" spans="1:44" ht="15" thickBot="1" x14ac:dyDescent="0.2">
      <c r="A16" s="127"/>
      <c r="B16" s="61" t="str">
        <f>M7</f>
        <v>0</v>
      </c>
      <c r="C16" s="46" t="s">
        <v>19</v>
      </c>
      <c r="D16" s="61" t="str">
        <f>K7</f>
        <v>1</v>
      </c>
      <c r="E16" s="66" t="str">
        <f>M10</f>
        <v>3</v>
      </c>
      <c r="F16" s="46" t="s">
        <v>19</v>
      </c>
      <c r="G16" s="63" t="str">
        <f>K10</f>
        <v>5</v>
      </c>
      <c r="H16" s="66" t="str">
        <f>M13</f>
        <v>1</v>
      </c>
      <c r="I16" s="46" t="s">
        <v>19</v>
      </c>
      <c r="J16" s="63" t="str">
        <f>K13</f>
        <v>0</v>
      </c>
      <c r="K16" s="43"/>
      <c r="L16" s="44"/>
      <c r="M16" s="45"/>
      <c r="N16" s="117" t="s">
        <v>81</v>
      </c>
      <c r="O16" s="35" t="s">
        <v>19</v>
      </c>
      <c r="P16" s="117" t="s">
        <v>84</v>
      </c>
      <c r="Q16" s="104" t="s">
        <v>220</v>
      </c>
      <c r="R16" s="35" t="s">
        <v>19</v>
      </c>
      <c r="S16" s="105" t="s">
        <v>210</v>
      </c>
      <c r="T16" s="117" t="s">
        <v>85</v>
      </c>
      <c r="U16" s="35" t="s">
        <v>19</v>
      </c>
      <c r="V16" s="117" t="s">
        <v>81</v>
      </c>
      <c r="W16" s="104" t="s">
        <v>202</v>
      </c>
      <c r="X16" s="35" t="s">
        <v>19</v>
      </c>
      <c r="Y16" s="105" t="s">
        <v>200</v>
      </c>
      <c r="Z16" s="117" t="s">
        <v>161</v>
      </c>
      <c r="AA16" s="35" t="s">
        <v>19</v>
      </c>
      <c r="AB16" s="117" t="s">
        <v>162</v>
      </c>
      <c r="AC16" s="104" t="s">
        <v>200</v>
      </c>
      <c r="AD16" s="35" t="s">
        <v>19</v>
      </c>
      <c r="AE16" s="105" t="s">
        <v>200</v>
      </c>
      <c r="AF16" s="47"/>
      <c r="AG16" s="11"/>
      <c r="AH16" s="11"/>
      <c r="AI16" s="11"/>
      <c r="AJ16" s="11"/>
      <c r="AK16" s="11"/>
      <c r="AL16" s="42"/>
      <c r="AM16" s="11"/>
      <c r="AN16" s="11"/>
      <c r="AO16" s="11"/>
      <c r="AP16" s="42"/>
      <c r="AQ16" s="9"/>
    </row>
    <row r="17" spans="1:43" ht="14.25" x14ac:dyDescent="0.15">
      <c r="A17" s="125" t="s">
        <v>28</v>
      </c>
      <c r="B17" s="67">
        <f>N5</f>
        <v>0</v>
      </c>
      <c r="C17" s="54"/>
      <c r="D17" s="54"/>
      <c r="E17" s="51">
        <f>N8</f>
        <v>0</v>
      </c>
      <c r="F17" s="54"/>
      <c r="G17" s="53"/>
      <c r="H17" s="54">
        <f>N11</f>
        <v>0</v>
      </c>
      <c r="I17" s="54"/>
      <c r="J17" s="53"/>
      <c r="K17" s="51">
        <f>N14</f>
        <v>0</v>
      </c>
      <c r="L17" s="54"/>
      <c r="M17" s="53"/>
      <c r="N17" s="18"/>
      <c r="O17" s="19"/>
      <c r="P17" s="20"/>
      <c r="Q17" s="51"/>
      <c r="R17" s="54"/>
      <c r="S17" s="53"/>
      <c r="T17" s="51"/>
      <c r="U17" s="54"/>
      <c r="V17" s="53"/>
      <c r="W17" s="21"/>
      <c r="X17" s="54"/>
      <c r="Y17" s="53"/>
      <c r="Z17" s="51"/>
      <c r="AA17" s="54"/>
      <c r="AB17" s="54"/>
      <c r="AC17" s="51"/>
      <c r="AD17" s="54"/>
      <c r="AE17" s="53"/>
      <c r="AF17" s="29"/>
      <c r="AG17" s="5"/>
      <c r="AH17" s="5"/>
      <c r="AI17" s="5"/>
      <c r="AJ17" s="5"/>
      <c r="AK17" s="5"/>
      <c r="AL17" s="64"/>
      <c r="AM17" s="5"/>
      <c r="AN17" s="5"/>
      <c r="AO17" s="5"/>
      <c r="AP17" s="64"/>
      <c r="AQ17" s="9"/>
    </row>
    <row r="18" spans="1:43" ht="14.25" x14ac:dyDescent="0.15">
      <c r="A18" s="126"/>
      <c r="B18" s="35"/>
      <c r="C18" s="35" t="str">
        <f>IF(N7="","",(IF(B19-D19&gt;0,"○",IF(B19-D19=0,"△","●"))))</f>
        <v>○</v>
      </c>
      <c r="D18" s="35"/>
      <c r="E18" s="59"/>
      <c r="F18" s="35" t="str">
        <f>IF(N10="","",(IF(E19-G19&gt;0,"○",IF(E19-G19=0,"△","●"))))</f>
        <v>○</v>
      </c>
      <c r="G18" s="60"/>
      <c r="H18" s="69"/>
      <c r="I18" s="35" t="str">
        <f>IF(N13="","",(IF(H19-J19&gt;0,"○",IF(H19-J19=0,"△","●"))))</f>
        <v>●</v>
      </c>
      <c r="J18" s="35"/>
      <c r="K18" s="59"/>
      <c r="L18" s="35" t="str">
        <f>IF(N16="","",(IF(K19-M19&gt;0,"○",IF(K19-M19=0,"△","●"))))</f>
        <v>○</v>
      </c>
      <c r="M18" s="60"/>
      <c r="N18" s="31"/>
      <c r="O18" s="32"/>
      <c r="P18" s="33"/>
      <c r="Q18" s="59"/>
      <c r="R18" s="35" t="str">
        <f>IF(Q19="","",(IF(Q19-S19&gt;0,"○",IF(Q19-S19=0,"△","●"))))</f>
        <v>○</v>
      </c>
      <c r="S18" s="60"/>
      <c r="T18" s="35"/>
      <c r="U18" s="35" t="str">
        <f>IF(T19="","",(IF(T19-V19&gt;0,"○",IF(T19-V19=0,"△","●"))))</f>
        <v>○</v>
      </c>
      <c r="V18" s="35"/>
      <c r="W18" s="59"/>
      <c r="X18" s="35" t="str">
        <f>IF(W19="","",(IF(W19-Y19&gt;0,"○",IF(W19-Y19=0,"△","●"))))</f>
        <v>○</v>
      </c>
      <c r="Y18" s="60"/>
      <c r="Z18" s="35"/>
      <c r="AA18" s="35" t="str">
        <f>IF(Z19="","",(IF(Z19-AB19&gt;0,"○",IF(Z19-AB19=0,"△","●"))))</f>
        <v>○</v>
      </c>
      <c r="AB18" s="35"/>
      <c r="AC18" s="59"/>
      <c r="AD18" s="35" t="str">
        <f>IF(AC19="","",(IF(AC19-AE19&gt;0,"○",IF(AC19-AE19=0,"△","●"))))</f>
        <v>○</v>
      </c>
      <c r="AE18" s="60"/>
      <c r="AF18" s="39">
        <f>AG18+AH18+AI18</f>
        <v>9</v>
      </c>
      <c r="AG18" s="40">
        <f>COUNTIF(B18:AE18,"○")</f>
        <v>8</v>
      </c>
      <c r="AH18" s="40">
        <f>COUNTIF(B18:AE18,"△")</f>
        <v>0</v>
      </c>
      <c r="AI18" s="40">
        <f>COUNTIF(B18:AE18,"●")</f>
        <v>1</v>
      </c>
      <c r="AJ18" s="40">
        <f>COUNTIF(B18:AE18,"前")</f>
        <v>0</v>
      </c>
      <c r="AK18" s="40">
        <f>COUNTIF(B18:AE18,"当")</f>
        <v>0</v>
      </c>
      <c r="AL18" s="41">
        <f>AG18*3+AH18-AJ18-AK18*3</f>
        <v>24</v>
      </c>
      <c r="AM18" s="11">
        <f>E19+H19+K19+N19+Q19+T19+W19+Z19+AC19+B19</f>
        <v>21</v>
      </c>
      <c r="AN18" s="11">
        <f>D19+G19+J19+M19+P19+S19+V19+Y19+AB19+AE19</f>
        <v>7</v>
      </c>
      <c r="AO18" s="11">
        <f>AM18-AN18</f>
        <v>14</v>
      </c>
      <c r="AP18" s="42">
        <f>RANK(AL18,$AL$5:$AL$34)</f>
        <v>1</v>
      </c>
      <c r="AQ18" s="9"/>
    </row>
    <row r="19" spans="1:43" ht="15" thickBot="1" x14ac:dyDescent="0.2">
      <c r="A19" s="127"/>
      <c r="B19" s="61" t="str">
        <f>P7</f>
        <v>2</v>
      </c>
      <c r="C19" s="46" t="s">
        <v>19</v>
      </c>
      <c r="D19" s="61" t="str">
        <f>N7</f>
        <v>1</v>
      </c>
      <c r="E19" s="66" t="str">
        <f>P10</f>
        <v>3</v>
      </c>
      <c r="F19" s="46" t="s">
        <v>19</v>
      </c>
      <c r="G19" s="63" t="str">
        <f>N10</f>
        <v>1</v>
      </c>
      <c r="H19" s="124" t="s">
        <v>248</v>
      </c>
      <c r="I19" s="46" t="s">
        <v>19</v>
      </c>
      <c r="J19" s="123" t="s">
        <v>249</v>
      </c>
      <c r="K19" s="66" t="str">
        <f>P16</f>
        <v>2</v>
      </c>
      <c r="L19" s="46" t="s">
        <v>19</v>
      </c>
      <c r="M19" s="63" t="str">
        <f>N16</f>
        <v>1</v>
      </c>
      <c r="N19" s="43"/>
      <c r="O19" s="44"/>
      <c r="P19" s="45"/>
      <c r="Q19" s="106" t="s">
        <v>201</v>
      </c>
      <c r="R19" s="62" t="s">
        <v>19</v>
      </c>
      <c r="S19" s="107" t="s">
        <v>200</v>
      </c>
      <c r="T19" s="118" t="s">
        <v>212</v>
      </c>
      <c r="U19" s="62" t="s">
        <v>19</v>
      </c>
      <c r="V19" s="118" t="s">
        <v>211</v>
      </c>
      <c r="W19" s="106" t="s">
        <v>201</v>
      </c>
      <c r="X19" s="62" t="s">
        <v>19</v>
      </c>
      <c r="Y19" s="107" t="s">
        <v>210</v>
      </c>
      <c r="Z19" s="118" t="s">
        <v>255</v>
      </c>
      <c r="AA19" s="62" t="s">
        <v>19</v>
      </c>
      <c r="AB19" s="118" t="s">
        <v>266</v>
      </c>
      <c r="AC19" s="106" t="s">
        <v>141</v>
      </c>
      <c r="AD19" s="62" t="s">
        <v>19</v>
      </c>
      <c r="AE19" s="107" t="s">
        <v>149</v>
      </c>
      <c r="AF19" s="47"/>
      <c r="AG19" s="15"/>
      <c r="AH19" s="15"/>
      <c r="AI19" s="15"/>
      <c r="AJ19" s="15"/>
      <c r="AK19" s="15"/>
      <c r="AL19" s="50"/>
      <c r="AM19" s="15"/>
      <c r="AN19" s="15"/>
      <c r="AO19" s="15"/>
      <c r="AP19" s="50"/>
      <c r="AQ19" s="9"/>
    </row>
    <row r="20" spans="1:43" ht="14.25" x14ac:dyDescent="0.15">
      <c r="A20" s="125" t="s">
        <v>29</v>
      </c>
      <c r="B20" s="51">
        <f>Q5</f>
        <v>0</v>
      </c>
      <c r="C20" s="54"/>
      <c r="D20" s="53"/>
      <c r="E20" s="51">
        <f>Q8</f>
        <v>0</v>
      </c>
      <c r="F20" s="54"/>
      <c r="G20" s="53"/>
      <c r="H20" s="56">
        <f>Q11</f>
        <v>0</v>
      </c>
      <c r="I20" s="54"/>
      <c r="J20" s="53"/>
      <c r="K20" s="51">
        <f>Q14</f>
        <v>0</v>
      </c>
      <c r="L20" s="54"/>
      <c r="M20" s="53"/>
      <c r="N20" s="71">
        <f>Q17</f>
        <v>0</v>
      </c>
      <c r="O20" s="54"/>
      <c r="P20" s="53"/>
      <c r="Q20" s="18"/>
      <c r="R20" s="19"/>
      <c r="S20" s="20"/>
      <c r="T20" s="21"/>
      <c r="U20" s="54"/>
      <c r="V20" s="53"/>
      <c r="W20" s="51"/>
      <c r="X20" s="54"/>
      <c r="Y20" s="53"/>
      <c r="Z20" s="51"/>
      <c r="AA20" s="54"/>
      <c r="AB20" s="53"/>
      <c r="AC20" s="56"/>
      <c r="AD20" s="55"/>
      <c r="AE20" s="68"/>
      <c r="AF20" s="29"/>
      <c r="AG20" s="11"/>
      <c r="AH20" s="11"/>
      <c r="AI20" s="11"/>
      <c r="AJ20" s="11"/>
      <c r="AK20" s="11"/>
      <c r="AL20" s="42"/>
      <c r="AM20" s="11"/>
      <c r="AN20" s="11"/>
      <c r="AO20" s="11"/>
      <c r="AP20" s="42"/>
      <c r="AQ20" s="9"/>
    </row>
    <row r="21" spans="1:43" ht="14.25" x14ac:dyDescent="0.15">
      <c r="A21" s="126"/>
      <c r="B21" s="35"/>
      <c r="C21" s="35" t="str">
        <f>IF(Q7="","",(IF(B22-D22&gt;0,"○",IF(B22-D22=0,"△","●"))))</f>
        <v>●</v>
      </c>
      <c r="D21" s="35"/>
      <c r="E21" s="59"/>
      <c r="F21" s="35" t="str">
        <f>IF(Q10="","",(IF(E22-G22&gt;0,"○",IF(E22-G22=0,"△","●"))))</f>
        <v>●</v>
      </c>
      <c r="G21" s="60"/>
      <c r="H21" s="35"/>
      <c r="I21" s="35" t="str">
        <f>IF(Q13="","",(IF(H22-J22&gt;0,"○",IF(H22-J22=0,"△","●"))))</f>
        <v>●</v>
      </c>
      <c r="J21" s="35"/>
      <c r="K21" s="59"/>
      <c r="L21" s="35" t="str">
        <f>IF(Q16="","",(IF(K22-M22&gt;0,"○",IF(K22-M22=0,"△","●"))))</f>
        <v>●</v>
      </c>
      <c r="M21" s="60"/>
      <c r="N21" s="35"/>
      <c r="O21" s="35" t="str">
        <f>IF(Q19="","",(IF(N22-P22&gt;0,"○",IF(N22-P22=0,"△","●"))))</f>
        <v>●</v>
      </c>
      <c r="P21" s="35"/>
      <c r="Q21" s="31"/>
      <c r="R21" s="32"/>
      <c r="S21" s="33"/>
      <c r="T21" s="35"/>
      <c r="U21" s="35" t="str">
        <f>IF(T22="","",(IF(T22-V22&gt;0,"○",IF(T22-V22=0,"△","●"))))</f>
        <v>△</v>
      </c>
      <c r="V21" s="35"/>
      <c r="W21" s="59"/>
      <c r="X21" s="35" t="str">
        <f>IF(W22="","",(IF(W22-Y22&gt;0,"○",IF(W22-Y22=0,"△","●"))))</f>
        <v>○</v>
      </c>
      <c r="Y21" s="60"/>
      <c r="Z21" s="59"/>
      <c r="AA21" s="35" t="str">
        <f>IF(Z22="","",(IF(Z22-AB22&gt;0,"○",IF(Z22-AB22=0,"△","●"))))</f>
        <v>△</v>
      </c>
      <c r="AB21" s="60"/>
      <c r="AC21" s="59"/>
      <c r="AD21" s="35" t="str">
        <f>IF(AC22="","",(IF(AC22-AE22&gt;0,"○",IF(AC22-AE22=0,"△","●"))))</f>
        <v>●</v>
      </c>
      <c r="AE21" s="60"/>
      <c r="AF21" s="39">
        <f>AG21+AH21+AI21</f>
        <v>9</v>
      </c>
      <c r="AG21" s="40">
        <f>COUNTIF(B21:AE21,"○")</f>
        <v>1</v>
      </c>
      <c r="AH21" s="40">
        <f>COUNTIF(B21:AE21,"△")</f>
        <v>2</v>
      </c>
      <c r="AI21" s="40">
        <f>COUNTIF(B21:AE21,"●")</f>
        <v>6</v>
      </c>
      <c r="AJ21" s="40">
        <f>COUNTIF(B21:AE21,"前")</f>
        <v>0</v>
      </c>
      <c r="AK21" s="40">
        <f>COUNTIF(B21:AE21,"当")</f>
        <v>0</v>
      </c>
      <c r="AL21" s="41">
        <f>AG21*3+AH21-AJ21-AK21*3</f>
        <v>5</v>
      </c>
      <c r="AM21" s="11">
        <f>E22+H22+K22+N22+Q22+T22+W22+Z22+AC22+B22</f>
        <v>10</v>
      </c>
      <c r="AN21" s="11">
        <f>D22+G22+J22+M22+P22+S22+V22+Y22+AB22+AE22</f>
        <v>24</v>
      </c>
      <c r="AO21" s="11">
        <f>AM21-AN21</f>
        <v>-14</v>
      </c>
      <c r="AP21" s="42">
        <f>RANK(AL21,$AL$5:$AL$34)</f>
        <v>9</v>
      </c>
      <c r="AQ21" s="9"/>
    </row>
    <row r="22" spans="1:43" ht="15" thickBot="1" x14ac:dyDescent="0.2">
      <c r="A22" s="127"/>
      <c r="B22" s="61" t="str">
        <f>S7</f>
        <v>1</v>
      </c>
      <c r="C22" s="46" t="s">
        <v>19</v>
      </c>
      <c r="D22" s="63" t="str">
        <f>Q7</f>
        <v>5</v>
      </c>
      <c r="E22" s="66" t="str">
        <f>S10</f>
        <v>1</v>
      </c>
      <c r="F22" s="46" t="s">
        <v>19</v>
      </c>
      <c r="G22" s="63" t="str">
        <f>Q10</f>
        <v>4</v>
      </c>
      <c r="H22" s="61" t="str">
        <f>S13</f>
        <v>0</v>
      </c>
      <c r="I22" s="46" t="s">
        <v>19</v>
      </c>
      <c r="J22" s="61" t="str">
        <f>Q13</f>
        <v>3</v>
      </c>
      <c r="K22" s="66" t="str">
        <f>S16</f>
        <v>0</v>
      </c>
      <c r="L22" s="46" t="s">
        <v>19</v>
      </c>
      <c r="M22" s="63" t="str">
        <f>Q16</f>
        <v>5</v>
      </c>
      <c r="N22" s="61" t="str">
        <f>S19</f>
        <v>1</v>
      </c>
      <c r="O22" s="46" t="s">
        <v>19</v>
      </c>
      <c r="P22" s="61" t="str">
        <f>Q19</f>
        <v>3</v>
      </c>
      <c r="Q22" s="43"/>
      <c r="R22" s="44"/>
      <c r="S22" s="45"/>
      <c r="T22" s="117" t="s">
        <v>257</v>
      </c>
      <c r="U22" s="35" t="s">
        <v>19</v>
      </c>
      <c r="V22" s="117" t="s">
        <v>257</v>
      </c>
      <c r="W22" s="104" t="s">
        <v>244</v>
      </c>
      <c r="X22" s="35" t="s">
        <v>19</v>
      </c>
      <c r="Y22" s="105" t="s">
        <v>245</v>
      </c>
      <c r="Z22" s="106" t="s">
        <v>84</v>
      </c>
      <c r="AA22" s="62" t="s">
        <v>19</v>
      </c>
      <c r="AB22" s="107" t="s">
        <v>84</v>
      </c>
      <c r="AC22" s="104" t="s">
        <v>173</v>
      </c>
      <c r="AD22" s="35" t="s">
        <v>19</v>
      </c>
      <c r="AE22" s="105" t="s">
        <v>171</v>
      </c>
      <c r="AF22" s="47"/>
      <c r="AG22" s="11"/>
      <c r="AH22" s="11"/>
      <c r="AI22" s="11"/>
      <c r="AJ22" s="11"/>
      <c r="AK22" s="11"/>
      <c r="AL22" s="42"/>
      <c r="AM22" s="11"/>
      <c r="AN22" s="11"/>
      <c r="AO22" s="11"/>
      <c r="AP22" s="42"/>
      <c r="AQ22" s="9"/>
    </row>
    <row r="23" spans="1:43" ht="14.25" x14ac:dyDescent="0.15">
      <c r="A23" s="125" t="s">
        <v>31</v>
      </c>
      <c r="B23" s="51">
        <f>T5</f>
        <v>0</v>
      </c>
      <c r="C23" s="54"/>
      <c r="D23" s="53"/>
      <c r="E23" s="56">
        <f>T8</f>
        <v>0</v>
      </c>
      <c r="F23" s="55"/>
      <c r="G23" s="68"/>
      <c r="H23" s="51">
        <f>T11</f>
        <v>0</v>
      </c>
      <c r="I23" s="54"/>
      <c r="J23" s="53"/>
      <c r="K23" s="71">
        <f>T14</f>
        <v>0</v>
      </c>
      <c r="L23" s="54"/>
      <c r="M23" s="54"/>
      <c r="N23" s="71">
        <f>T17</f>
        <v>0</v>
      </c>
      <c r="O23" s="72"/>
      <c r="P23" s="73"/>
      <c r="Q23" s="54">
        <f>T20</f>
        <v>0</v>
      </c>
      <c r="R23" s="54"/>
      <c r="S23" s="53"/>
      <c r="T23" s="18"/>
      <c r="U23" s="19"/>
      <c r="V23" s="20"/>
      <c r="W23" s="51"/>
      <c r="X23" s="54"/>
      <c r="Y23" s="53"/>
      <c r="Z23" s="51"/>
      <c r="AA23" s="54"/>
      <c r="AB23" s="53"/>
      <c r="AC23" s="51"/>
      <c r="AD23" s="74"/>
      <c r="AE23" s="75"/>
      <c r="AF23" s="29"/>
      <c r="AG23" s="5"/>
      <c r="AH23" s="5"/>
      <c r="AI23" s="5"/>
      <c r="AJ23" s="5"/>
      <c r="AK23" s="5"/>
      <c r="AL23" s="64"/>
      <c r="AM23" s="5"/>
      <c r="AN23" s="5"/>
      <c r="AO23" s="5"/>
      <c r="AP23" s="64"/>
      <c r="AQ23" s="9"/>
    </row>
    <row r="24" spans="1:43" ht="14.25" x14ac:dyDescent="0.15">
      <c r="A24" s="126"/>
      <c r="B24" s="69"/>
      <c r="C24" s="35" t="str">
        <f>IF(T7="","",(IF(B25-D25&gt;0,"○",IF(B25-D25=0,"△","●"))))</f>
        <v>○</v>
      </c>
      <c r="D24" s="35"/>
      <c r="E24" s="59"/>
      <c r="F24" s="35" t="str">
        <f>IF(T10="","",(IF(E25-G25&gt;0,"○",IF(E25-G25=0,"△","●"))))</f>
        <v>△</v>
      </c>
      <c r="G24" s="60"/>
      <c r="H24" s="69"/>
      <c r="I24" s="35" t="str">
        <f>IF(T13="","",(IF(H25-J25&gt;0,"○",IF(H25-J25=0,"△","●"))))</f>
        <v>△</v>
      </c>
      <c r="J24" s="35"/>
      <c r="K24" s="59"/>
      <c r="L24" s="35" t="str">
        <f>IF(T16="","",(IF(K25-M25&gt;0,"○",IF(K25-M25=0,"△","●"))))</f>
        <v>○</v>
      </c>
      <c r="M24" s="35"/>
      <c r="N24" s="76"/>
      <c r="O24" s="35" t="str">
        <f>IF(T19="","",(IF(N25-P25&gt;0,"○",IF(N25-P25=0,"△","●"))))</f>
        <v>●</v>
      </c>
      <c r="P24" s="77"/>
      <c r="Q24" s="35"/>
      <c r="R24" s="35" t="str">
        <f>IF(T22="","",(IF(Q25-S25&gt;0,"○",IF(Q25-S25=0,"△","●"))))</f>
        <v>△</v>
      </c>
      <c r="S24" s="60"/>
      <c r="T24" s="31"/>
      <c r="U24" s="32"/>
      <c r="V24" s="33"/>
      <c r="W24" s="59"/>
      <c r="X24" s="35" t="str">
        <f>IF(W25="","",(IF(W25-Y25&gt;0,"○",IF(W25-Y25=0,"△","●"))))</f>
        <v>●</v>
      </c>
      <c r="Y24" s="60"/>
      <c r="Z24" s="65"/>
      <c r="AA24" s="35" t="str">
        <f>IF(Z25="","",(IF(Z25-AB25&gt;0,"○",IF(Z25-AB25=0,"△","●"))))</f>
        <v>△</v>
      </c>
      <c r="AB24" s="60"/>
      <c r="AC24" s="59"/>
      <c r="AD24" s="35" t="str">
        <f>IF(AC25="","",(IF(AC25-AE25&gt;0,"○",IF(AC25-AE25=0,"△","●"))))</f>
        <v>●</v>
      </c>
      <c r="AE24" s="60"/>
      <c r="AF24" s="39">
        <f>AG24+AH24+AI24</f>
        <v>9</v>
      </c>
      <c r="AG24" s="40">
        <f>COUNTIF(B24:AE24,"○")</f>
        <v>2</v>
      </c>
      <c r="AH24" s="40">
        <f>COUNTIF(B24:AE24,"△")</f>
        <v>4</v>
      </c>
      <c r="AI24" s="40">
        <f>COUNTIF(B24:AE24,"●")</f>
        <v>3</v>
      </c>
      <c r="AJ24" s="40">
        <f>COUNTIF(B24:AE24,"前")</f>
        <v>0</v>
      </c>
      <c r="AK24" s="40">
        <f>COUNTIF(B24:AE24,"当")</f>
        <v>0</v>
      </c>
      <c r="AL24" s="41">
        <f>AG24*3+AH24-AJ24-AK24*3</f>
        <v>10</v>
      </c>
      <c r="AM24" s="11">
        <f>E25+H25+K25+N25+Q25+T25+W25+Z25+AC25+B25</f>
        <v>12</v>
      </c>
      <c r="AN24" s="11">
        <f>D25+G25+J25+M25+P25+S25+V25+Y25+AB25+AE25</f>
        <v>15</v>
      </c>
      <c r="AO24" s="11">
        <f>AM24-AN24</f>
        <v>-3</v>
      </c>
      <c r="AP24" s="42">
        <f>RANK(AL24,$AL$5:$AL$34)</f>
        <v>7</v>
      </c>
      <c r="AQ24" s="9"/>
    </row>
    <row r="25" spans="1:43" ht="15" thickBot="1" x14ac:dyDescent="0.2">
      <c r="A25" s="127"/>
      <c r="B25" s="61" t="str">
        <f>V7</f>
        <v>3</v>
      </c>
      <c r="C25" s="46" t="s">
        <v>19</v>
      </c>
      <c r="D25" s="61" t="str">
        <f>T7</f>
        <v>2</v>
      </c>
      <c r="E25" s="66" t="str">
        <f>V10</f>
        <v>2</v>
      </c>
      <c r="F25" s="46" t="s">
        <v>19</v>
      </c>
      <c r="G25" s="63" t="str">
        <f>T10</f>
        <v>2</v>
      </c>
      <c r="H25" s="61" t="str">
        <f>V13</f>
        <v>1</v>
      </c>
      <c r="I25" s="46" t="s">
        <v>19</v>
      </c>
      <c r="J25" s="61" t="str">
        <f>T13</f>
        <v>1</v>
      </c>
      <c r="K25" s="66" t="str">
        <f>V16</f>
        <v>1</v>
      </c>
      <c r="L25" s="46" t="s">
        <v>19</v>
      </c>
      <c r="M25" s="70" t="str">
        <f>T16</f>
        <v>0</v>
      </c>
      <c r="N25" s="78" t="str">
        <f>V19</f>
        <v>0</v>
      </c>
      <c r="O25" s="46" t="s">
        <v>19</v>
      </c>
      <c r="P25" s="79" t="str">
        <f>T19</f>
        <v>3</v>
      </c>
      <c r="Q25" s="70" t="str">
        <f>V22</f>
        <v>1</v>
      </c>
      <c r="R25" s="46" t="s">
        <v>19</v>
      </c>
      <c r="S25" s="63" t="str">
        <f>T22</f>
        <v>1</v>
      </c>
      <c r="T25" s="43"/>
      <c r="U25" s="44"/>
      <c r="V25" s="45"/>
      <c r="W25" s="106" t="s">
        <v>141</v>
      </c>
      <c r="X25" s="62" t="s">
        <v>19</v>
      </c>
      <c r="Y25" s="107" t="s">
        <v>142</v>
      </c>
      <c r="Z25" s="106" t="s">
        <v>171</v>
      </c>
      <c r="AA25" s="62" t="s">
        <v>19</v>
      </c>
      <c r="AB25" s="107" t="s">
        <v>171</v>
      </c>
      <c r="AC25" s="106" t="s">
        <v>234</v>
      </c>
      <c r="AD25" s="62" t="s">
        <v>19</v>
      </c>
      <c r="AE25" s="107" t="s">
        <v>229</v>
      </c>
      <c r="AF25" s="47"/>
      <c r="AG25" s="15"/>
      <c r="AH25" s="15"/>
      <c r="AI25" s="15"/>
      <c r="AJ25" s="15"/>
      <c r="AK25" s="15"/>
      <c r="AL25" s="50"/>
      <c r="AM25" s="15"/>
      <c r="AN25" s="15"/>
      <c r="AO25" s="15"/>
      <c r="AP25" s="50"/>
      <c r="AQ25" s="9"/>
    </row>
    <row r="26" spans="1:43" ht="14.25" x14ac:dyDescent="0.15">
      <c r="A26" s="133" t="s">
        <v>32</v>
      </c>
      <c r="B26" s="71">
        <f>W5</f>
        <v>0</v>
      </c>
      <c r="C26" s="72"/>
      <c r="D26" s="73"/>
      <c r="E26" s="54">
        <f>W8</f>
        <v>0</v>
      </c>
      <c r="F26" s="54"/>
      <c r="G26" s="53"/>
      <c r="H26" s="54">
        <f>W11</f>
        <v>0</v>
      </c>
      <c r="I26" s="54"/>
      <c r="J26" s="53"/>
      <c r="K26" s="51">
        <f>W14</f>
        <v>0</v>
      </c>
      <c r="L26" s="54"/>
      <c r="M26" s="53"/>
      <c r="N26" s="56">
        <f>W17</f>
        <v>0</v>
      </c>
      <c r="O26" s="55"/>
      <c r="P26" s="68"/>
      <c r="Q26" s="51">
        <f>W20</f>
        <v>0</v>
      </c>
      <c r="R26" s="54"/>
      <c r="S26" s="53"/>
      <c r="T26" s="51">
        <f>W23</f>
        <v>0</v>
      </c>
      <c r="U26" s="54"/>
      <c r="V26" s="53"/>
      <c r="W26" s="18"/>
      <c r="X26" s="19"/>
      <c r="Y26" s="20"/>
      <c r="Z26" s="55"/>
      <c r="AA26" s="55"/>
      <c r="AB26" s="55"/>
      <c r="AC26" s="51"/>
      <c r="AD26" s="74"/>
      <c r="AE26" s="75"/>
      <c r="AF26" s="29"/>
      <c r="AG26" s="80"/>
      <c r="AH26" s="11"/>
      <c r="AI26" s="11"/>
      <c r="AJ26" s="11"/>
      <c r="AK26" s="11"/>
      <c r="AL26" s="42"/>
      <c r="AM26" s="11"/>
      <c r="AN26" s="11"/>
      <c r="AO26" s="11"/>
      <c r="AP26" s="42"/>
      <c r="AQ26" s="9"/>
    </row>
    <row r="27" spans="1:43" ht="14.25" x14ac:dyDescent="0.15">
      <c r="A27" s="129"/>
      <c r="B27" s="76"/>
      <c r="C27" s="35" t="str">
        <f>IF(W7="","",(IF(B28-D28&gt;0,"○",IF(B28-D28=0,"△","●"))))</f>
        <v>●</v>
      </c>
      <c r="D27" s="77"/>
      <c r="E27" s="35"/>
      <c r="F27" s="35" t="str">
        <f>IF(W10="","",(IF(E28-G28&gt;0,"○",IF(E28-G28=0,"△","●"))))</f>
        <v>●</v>
      </c>
      <c r="G27" s="60"/>
      <c r="H27" s="69"/>
      <c r="I27" s="35" t="str">
        <f>IF(W13="","",(IF(H28-J28&gt;0,"○",IF(H28-J28=0,"△","●"))))</f>
        <v>●</v>
      </c>
      <c r="J27" s="35"/>
      <c r="K27" s="59"/>
      <c r="L27" s="35" t="str">
        <f>IF(W16="","",(IF(K28-M28&gt;0,"○",IF(K28-M28=0,"△","●"))))</f>
        <v>●</v>
      </c>
      <c r="M27" s="60"/>
      <c r="N27" s="35"/>
      <c r="O27" s="35" t="str">
        <f>IF(W19="","",(IF(N28-P28&gt;0,"○",IF(N28-P28=0,"△","●"))))</f>
        <v>●</v>
      </c>
      <c r="P27" s="35"/>
      <c r="Q27" s="59"/>
      <c r="R27" s="35" t="str">
        <f>IF(W22="","",(IF(Q28-S28&gt;0,"○",IF(Q28-S28=0,"△","●"))))</f>
        <v>●</v>
      </c>
      <c r="S27" s="60"/>
      <c r="T27" s="35"/>
      <c r="U27" s="35" t="str">
        <f>IF(W25="","",(IF(T28-V28&gt;0,"○",IF(T28-V28=0,"△","●"))))</f>
        <v>○</v>
      </c>
      <c r="V27" s="35"/>
      <c r="W27" s="31"/>
      <c r="X27" s="32"/>
      <c r="Y27" s="33"/>
      <c r="Z27" s="35"/>
      <c r="AA27" s="35" t="str">
        <f>IF(Z28="","",(IF(Z28-AB28&gt;0,"○",IF(Z28-AB28=0,"△","●"))))</f>
        <v>●</v>
      </c>
      <c r="AB27" s="35"/>
      <c r="AC27" s="59"/>
      <c r="AD27" s="35" t="str">
        <f>IF(AC28="","",(IF(AC28-AE28&gt;0,"○",IF(AC28-AE28=0,"△","●"))))</f>
        <v>●</v>
      </c>
      <c r="AE27" s="60"/>
      <c r="AF27" s="39">
        <f>AG27+AH27+AI27</f>
        <v>9</v>
      </c>
      <c r="AG27" s="40">
        <f>COUNTIF(B27:AE27,"○")</f>
        <v>1</v>
      </c>
      <c r="AH27" s="40">
        <f>COUNTIF(B27:AE27,"△")</f>
        <v>0</v>
      </c>
      <c r="AI27" s="40">
        <f>COUNTIF(B27:AE27,"●")</f>
        <v>8</v>
      </c>
      <c r="AJ27" s="40">
        <f>COUNTIF(B27:AE27,"前")</f>
        <v>0</v>
      </c>
      <c r="AK27" s="40">
        <f>COUNTIF(B27:AE27,"当")</f>
        <v>0</v>
      </c>
      <c r="AL27" s="41">
        <v>3</v>
      </c>
      <c r="AM27" s="11">
        <f>E28+H28+K28+N28+Q28+T28+W28+Z28+AC28+B28</f>
        <v>10</v>
      </c>
      <c r="AN27" s="11">
        <f>D28+G28+J28+M28+P28+S28+V28+Y28+AB28+AE28</f>
        <v>30</v>
      </c>
      <c r="AO27" s="11">
        <f>AM27-AN27</f>
        <v>-20</v>
      </c>
      <c r="AP27" s="42">
        <f>RANK(AL27,$AL$5:$AL$34)</f>
        <v>10</v>
      </c>
      <c r="AQ27" s="9"/>
    </row>
    <row r="28" spans="1:43" ht="15" thickBot="1" x14ac:dyDescent="0.2">
      <c r="A28" s="130"/>
      <c r="B28" s="78" t="str">
        <f>Y7</f>
        <v>0</v>
      </c>
      <c r="C28" s="46" t="s">
        <v>19</v>
      </c>
      <c r="D28" s="79" t="str">
        <f>W7</f>
        <v>2</v>
      </c>
      <c r="E28" s="70" t="str">
        <f>Y10</f>
        <v>2</v>
      </c>
      <c r="F28" s="46" t="s">
        <v>19</v>
      </c>
      <c r="G28" s="63" t="str">
        <f>W10</f>
        <v>4</v>
      </c>
      <c r="H28" s="61" t="str">
        <f>Y13</f>
        <v>1</v>
      </c>
      <c r="I28" s="46" t="s">
        <v>19</v>
      </c>
      <c r="J28" s="61" t="str">
        <f>W13</f>
        <v>5</v>
      </c>
      <c r="K28" s="66" t="str">
        <f>Y16</f>
        <v>1</v>
      </c>
      <c r="L28" s="46" t="s">
        <v>19</v>
      </c>
      <c r="M28" s="63" t="str">
        <f>W16</f>
        <v>2</v>
      </c>
      <c r="N28" s="61" t="str">
        <f>Y19</f>
        <v>0</v>
      </c>
      <c r="O28" s="46" t="s">
        <v>19</v>
      </c>
      <c r="P28" s="61" t="str">
        <f>W19</f>
        <v>3</v>
      </c>
      <c r="Q28" s="66" t="str">
        <f>Y22</f>
        <v>0</v>
      </c>
      <c r="R28" s="46" t="s">
        <v>19</v>
      </c>
      <c r="S28" s="63" t="str">
        <f>W22</f>
        <v>4</v>
      </c>
      <c r="T28" s="66" t="str">
        <f>Y25</f>
        <v>3</v>
      </c>
      <c r="U28" s="46" t="s">
        <v>19</v>
      </c>
      <c r="V28" s="63" t="str">
        <f>W25</f>
        <v>2</v>
      </c>
      <c r="W28" s="43"/>
      <c r="X28" s="44"/>
      <c r="Y28" s="45"/>
      <c r="Z28" s="106" t="s">
        <v>43</v>
      </c>
      <c r="AA28" s="62" t="s">
        <v>19</v>
      </c>
      <c r="AB28" s="107" t="s">
        <v>42</v>
      </c>
      <c r="AC28" s="106" t="s">
        <v>255</v>
      </c>
      <c r="AD28" s="62" t="s">
        <v>19</v>
      </c>
      <c r="AE28" s="107" t="s">
        <v>256</v>
      </c>
      <c r="AF28" s="47"/>
      <c r="AG28" s="11"/>
      <c r="AH28" s="11"/>
      <c r="AI28" s="11"/>
      <c r="AJ28" s="11"/>
      <c r="AK28" s="11"/>
      <c r="AL28" s="42"/>
      <c r="AM28" s="11"/>
      <c r="AN28" s="11"/>
      <c r="AO28" s="11"/>
      <c r="AP28" s="42"/>
      <c r="AQ28" s="9"/>
    </row>
    <row r="29" spans="1:43" ht="14.25" x14ac:dyDescent="0.15">
      <c r="A29" s="125" t="s">
        <v>33</v>
      </c>
      <c r="B29" s="81">
        <f>Z5</f>
        <v>0</v>
      </c>
      <c r="C29" s="57"/>
      <c r="D29" s="58"/>
      <c r="E29" s="67">
        <f>Z8</f>
        <v>0</v>
      </c>
      <c r="F29" s="74"/>
      <c r="G29" s="75"/>
      <c r="H29" s="54">
        <f>Z11</f>
        <v>0</v>
      </c>
      <c r="I29" s="74"/>
      <c r="J29" s="75"/>
      <c r="K29" s="67">
        <f>Z14</f>
        <v>0</v>
      </c>
      <c r="L29" s="74"/>
      <c r="M29" s="75"/>
      <c r="N29" s="67">
        <f>Z17</f>
        <v>0</v>
      </c>
      <c r="O29" s="74"/>
      <c r="P29" s="75"/>
      <c r="Q29" s="67">
        <f>Z20</f>
        <v>0</v>
      </c>
      <c r="R29" s="74"/>
      <c r="S29" s="75"/>
      <c r="T29" s="51">
        <f>Z23</f>
        <v>0</v>
      </c>
      <c r="U29" s="74"/>
      <c r="V29" s="75"/>
      <c r="W29" s="67">
        <f>Z26</f>
        <v>0</v>
      </c>
      <c r="X29" s="74"/>
      <c r="Y29" s="75"/>
      <c r="Z29" s="18"/>
      <c r="AA29" s="19"/>
      <c r="AB29" s="20"/>
      <c r="AC29" s="56"/>
      <c r="AD29" s="57"/>
      <c r="AE29" s="58"/>
      <c r="AF29" s="29"/>
      <c r="AG29" s="5"/>
      <c r="AH29" s="5"/>
      <c r="AI29" s="5"/>
      <c r="AJ29" s="5"/>
      <c r="AK29" s="5"/>
      <c r="AL29" s="64"/>
      <c r="AM29" s="5"/>
      <c r="AN29" s="5"/>
      <c r="AO29" s="5"/>
      <c r="AP29" s="64"/>
      <c r="AQ29" s="9"/>
    </row>
    <row r="30" spans="1:43" ht="14.25" x14ac:dyDescent="0.15">
      <c r="A30" s="126"/>
      <c r="B30" s="35"/>
      <c r="C30" s="35" t="str">
        <f>IF(Z7="","",(IF(B31-D31&gt;0,"○",IF(B31-D31=0,"△","●"))))</f>
        <v>○</v>
      </c>
      <c r="D30" s="35"/>
      <c r="E30" s="59"/>
      <c r="F30" s="35" t="str">
        <f>IF(Z10="","",(IF(E31-G31&gt;0,"○",IF(E31-G31=0,"△","●"))))</f>
        <v>○</v>
      </c>
      <c r="G30" s="60"/>
      <c r="H30" s="35"/>
      <c r="I30" s="35" t="str">
        <f>IF(Z13="","",(IF(H31-J31&gt;0,"○",IF(H31-J31=0,"△","●"))))</f>
        <v>●</v>
      </c>
      <c r="J30" s="35"/>
      <c r="K30" s="59"/>
      <c r="L30" s="35" t="str">
        <f>IF(Z16="","",(IF(K31-M31&gt;0,"○",IF(K31-M31=0,"△","●"))))</f>
        <v>●</v>
      </c>
      <c r="M30" s="60"/>
      <c r="N30" s="35"/>
      <c r="O30" s="35" t="str">
        <f>IF(Z19="","",(IF(N31-P31&gt;0,"○",IF(N31-P31=0,"△","●"))))</f>
        <v>●</v>
      </c>
      <c r="P30" s="35"/>
      <c r="Q30" s="59"/>
      <c r="R30" s="35" t="str">
        <f>IF(Z22="","",(IF(Q31-S31&gt;0,"○",IF(Q31-S31=0,"△","●"))))</f>
        <v>△</v>
      </c>
      <c r="S30" s="60"/>
      <c r="T30" s="35"/>
      <c r="U30" s="35" t="str">
        <f>IF(Z25="","",(IF(T31-V31&gt;0,"○",IF(T31-V31=0,"△","●"))))</f>
        <v>△</v>
      </c>
      <c r="V30" s="35"/>
      <c r="W30" s="59"/>
      <c r="X30" s="35" t="str">
        <f>IF(Z28="","",(IF(W31-Y31&gt;0,"○",IF(W31-Y31=0,"△","●"))))</f>
        <v>○</v>
      </c>
      <c r="Y30" s="60"/>
      <c r="Z30" s="31"/>
      <c r="AA30" s="32"/>
      <c r="AB30" s="33"/>
      <c r="AC30" s="59"/>
      <c r="AD30" s="35" t="str">
        <f>IF(AC31="","",(IF(AC31-AE31&gt;0,"○",IF(AC31-AE31=0,"△","●"))))</f>
        <v>●</v>
      </c>
      <c r="AE30" s="60"/>
      <c r="AF30" s="39">
        <f>AG30+AH30+AI30</f>
        <v>9</v>
      </c>
      <c r="AG30" s="40">
        <f>COUNTIF(B30:AE30,"○")</f>
        <v>3</v>
      </c>
      <c r="AH30" s="40">
        <f>COUNTIF(B30:AE30,"△")</f>
        <v>2</v>
      </c>
      <c r="AI30" s="40">
        <f>COUNTIF(B30:AE30,"●")</f>
        <v>4</v>
      </c>
      <c r="AJ30" s="40">
        <f>COUNTIF(B30:AE30,"前")</f>
        <v>0</v>
      </c>
      <c r="AK30" s="40">
        <f>COUNTIF(B30:AE30,"当")</f>
        <v>0</v>
      </c>
      <c r="AL30" s="41">
        <f>AG30*3+AH30-AJ30-AK30*3</f>
        <v>11</v>
      </c>
      <c r="AM30" s="11">
        <f>E31+H31+K31+N31+Q31+T31+W31+Z31+AC31+B31</f>
        <v>11</v>
      </c>
      <c r="AN30" s="11">
        <f>D31+G31+J31+M31+P31+S31+V31+Y31+AB31+AE31</f>
        <v>15</v>
      </c>
      <c r="AO30" s="11">
        <f>AM30-AN30</f>
        <v>-4</v>
      </c>
      <c r="AP30" s="42">
        <f>RANK(AL30,$AL$5:$AL$34)</f>
        <v>6</v>
      </c>
      <c r="AQ30" s="9"/>
    </row>
    <row r="31" spans="1:43" ht="15" thickBot="1" x14ac:dyDescent="0.2">
      <c r="A31" s="132"/>
      <c r="B31" s="122" t="s">
        <v>227</v>
      </c>
      <c r="C31" s="37" t="s">
        <v>19</v>
      </c>
      <c r="D31" s="122" t="s">
        <v>228</v>
      </c>
      <c r="E31" s="88" t="str">
        <f>AB10</f>
        <v>2</v>
      </c>
      <c r="F31" s="37" t="s">
        <v>19</v>
      </c>
      <c r="G31" s="89" t="str">
        <f>Z10</f>
        <v>1</v>
      </c>
      <c r="H31" s="61" t="str">
        <f>AB13</f>
        <v>1</v>
      </c>
      <c r="I31" s="37" t="s">
        <v>19</v>
      </c>
      <c r="J31" s="61" t="str">
        <f>Z13</f>
        <v>5</v>
      </c>
      <c r="K31" s="119" t="s">
        <v>159</v>
      </c>
      <c r="L31" s="37" t="s">
        <v>19</v>
      </c>
      <c r="M31" s="120" t="s">
        <v>160</v>
      </c>
      <c r="N31" s="88" t="str">
        <f>AB19</f>
        <v>2</v>
      </c>
      <c r="O31" s="37" t="s">
        <v>19</v>
      </c>
      <c r="P31" s="89" t="str">
        <f>Z19</f>
        <v>3</v>
      </c>
      <c r="Q31" s="88" t="str">
        <f>AB22</f>
        <v>2</v>
      </c>
      <c r="R31" s="37" t="s">
        <v>19</v>
      </c>
      <c r="S31" s="89" t="str">
        <f>Z22</f>
        <v>2</v>
      </c>
      <c r="T31" s="88" t="str">
        <f>AB25</f>
        <v>1</v>
      </c>
      <c r="U31" s="37" t="s">
        <v>19</v>
      </c>
      <c r="V31" s="89" t="str">
        <f>Z25</f>
        <v>1</v>
      </c>
      <c r="W31" s="88" t="str">
        <f>AB28</f>
        <v>1</v>
      </c>
      <c r="X31" s="37" t="s">
        <v>19</v>
      </c>
      <c r="Y31" s="89" t="str">
        <f>Z28</f>
        <v>0</v>
      </c>
      <c r="Z31" s="31"/>
      <c r="AA31" s="32"/>
      <c r="AB31" s="33"/>
      <c r="AC31" s="104" t="s">
        <v>236</v>
      </c>
      <c r="AD31" s="35" t="s">
        <v>19</v>
      </c>
      <c r="AE31" s="105" t="s">
        <v>237</v>
      </c>
      <c r="AF31" s="90"/>
      <c r="AG31" s="11"/>
      <c r="AH31" s="11"/>
      <c r="AI31" s="11"/>
      <c r="AJ31" s="11"/>
      <c r="AK31" s="11"/>
      <c r="AL31" s="42"/>
      <c r="AM31" s="11"/>
      <c r="AN31" s="11"/>
      <c r="AO31" s="11"/>
      <c r="AP31" s="42"/>
      <c r="AQ31" s="9"/>
    </row>
    <row r="32" spans="1:43" ht="14.25" x14ac:dyDescent="0.15">
      <c r="A32" s="128" t="s">
        <v>35</v>
      </c>
      <c r="B32" s="71">
        <f>AC5</f>
        <v>0</v>
      </c>
      <c r="C32" s="72"/>
      <c r="D32" s="73"/>
      <c r="E32" s="72">
        <f>AC8</f>
        <v>0</v>
      </c>
      <c r="F32" s="72"/>
      <c r="G32" s="91"/>
      <c r="H32" s="92">
        <f>AC11</f>
        <v>0</v>
      </c>
      <c r="I32" s="72"/>
      <c r="J32" s="91"/>
      <c r="K32" s="92">
        <f>AC14</f>
        <v>0</v>
      </c>
      <c r="L32" s="72"/>
      <c r="M32" s="91"/>
      <c r="N32" s="92">
        <f>AC17</f>
        <v>0</v>
      </c>
      <c r="O32" s="72"/>
      <c r="P32" s="91"/>
      <c r="Q32" s="92">
        <f>AC20</f>
        <v>0</v>
      </c>
      <c r="R32" s="72"/>
      <c r="S32" s="91"/>
      <c r="T32" s="92">
        <f>AC23</f>
        <v>0</v>
      </c>
      <c r="U32" s="72"/>
      <c r="V32" s="91"/>
      <c r="W32" s="92">
        <f>AC26</f>
        <v>0</v>
      </c>
      <c r="X32" s="72"/>
      <c r="Y32" s="91"/>
      <c r="Z32" s="72">
        <f>AC29</f>
        <v>0</v>
      </c>
      <c r="AA32" s="72"/>
      <c r="AB32" s="72"/>
      <c r="AC32" s="18"/>
      <c r="AD32" s="19"/>
      <c r="AE32" s="20"/>
      <c r="AF32" s="93"/>
      <c r="AG32" s="94"/>
      <c r="AH32" s="94"/>
      <c r="AI32" s="94"/>
      <c r="AJ32" s="94"/>
      <c r="AK32" s="94"/>
      <c r="AL32" s="95"/>
      <c r="AM32" s="94"/>
      <c r="AN32" s="94"/>
      <c r="AO32" s="94"/>
      <c r="AP32" s="96"/>
      <c r="AQ32" s="9"/>
    </row>
    <row r="33" spans="1:43" ht="14.25" x14ac:dyDescent="0.15">
      <c r="A33" s="129"/>
      <c r="B33" s="76"/>
      <c r="C33" s="35" t="str">
        <f>IF(AC7="","",(IF(B34-D34&gt;0,"○",IF(B34-D34=0,"△","●"))))</f>
        <v>○</v>
      </c>
      <c r="D33" s="77"/>
      <c r="E33" s="35"/>
      <c r="F33" s="35" t="str">
        <f>IF(AC10="","",(IF(E34-G34&gt;0,"○",IF(E34-G34=0,"△","●"))))</f>
        <v>○</v>
      </c>
      <c r="G33" s="60"/>
      <c r="H33" s="59"/>
      <c r="I33" s="35" t="str">
        <f>IF(AC13="","",(IF(H34-J34&gt;0,"○",IF(H34-J34=0,"△","●"))))</f>
        <v>○</v>
      </c>
      <c r="J33" s="60"/>
      <c r="K33" s="59"/>
      <c r="L33" s="35" t="str">
        <f>IF(AC16="","",(IF(K34-M34&gt;0,"○",IF(K34-M34=0,"△","●"))))</f>
        <v>△</v>
      </c>
      <c r="M33" s="60"/>
      <c r="N33" s="35"/>
      <c r="O33" s="35" t="str">
        <f>IF(AC19="","",(IF(N34-P34&gt;0,"○",IF(N34-P34=0,"△","●"))))</f>
        <v>●</v>
      </c>
      <c r="P33" s="35"/>
      <c r="Q33" s="65"/>
      <c r="R33" s="35" t="str">
        <f>IF(AC22="","",(IF(Q34-S34&gt;0,"○",IF(Q34-S34=0,"△","●"))))</f>
        <v>○</v>
      </c>
      <c r="S33" s="60"/>
      <c r="T33" s="35"/>
      <c r="U33" s="35" t="str">
        <f>IF(AC25="","",(IF(T34-V34&gt;0,"○",IF(T34-V34=0,"△","●"))))</f>
        <v>○</v>
      </c>
      <c r="V33" s="35"/>
      <c r="W33" s="59"/>
      <c r="X33" s="35" t="str">
        <f>IF(AC28="","",(IF(W34-Y34&gt;0,"○",IF(W34-Y34=0,"△","●"))))</f>
        <v>○</v>
      </c>
      <c r="Y33" s="77"/>
      <c r="Z33" s="35"/>
      <c r="AA33" s="35" t="str">
        <f>IF(AC31="","",(IF(Z34-AB34&gt;0,"○",IF(Z34-AB34=0,"△","●"))))</f>
        <v>○</v>
      </c>
      <c r="AB33" s="35"/>
      <c r="AC33" s="31"/>
      <c r="AD33" s="32"/>
      <c r="AE33" s="33"/>
      <c r="AF33" s="39">
        <f>AG33+AH33+AI33</f>
        <v>9</v>
      </c>
      <c r="AG33" s="40">
        <f>COUNTIF(B33:AE33,"○")</f>
        <v>7</v>
      </c>
      <c r="AH33" s="40">
        <f>COUNTIF(B33:AE33,"△")</f>
        <v>1</v>
      </c>
      <c r="AI33" s="40">
        <f>COUNTIF(B33:AE33,"●")</f>
        <v>1</v>
      </c>
      <c r="AJ33" s="40">
        <f>COUNTIF(B33:AE33,"前")</f>
        <v>0</v>
      </c>
      <c r="AK33" s="40">
        <f>COUNTIF(B33:AE33,"当")</f>
        <v>0</v>
      </c>
      <c r="AL33" s="41">
        <f>AG33*3+AH33-AJ33-AK33*3</f>
        <v>22</v>
      </c>
      <c r="AM33" s="11">
        <f>E34+H34+K34+N34+Q34+T34+W34+Z34+AC34+B34</f>
        <v>21</v>
      </c>
      <c r="AN33" s="11">
        <f>D34+G34+J34+M34+P34+S34+V34+Y34+AB34+AE34</f>
        <v>9</v>
      </c>
      <c r="AO33" s="11">
        <f>AM33-AN33</f>
        <v>12</v>
      </c>
      <c r="AP33" s="97">
        <f>RANK(AL33,$AL$5:$AL$34)</f>
        <v>2</v>
      </c>
      <c r="AQ33" s="9"/>
    </row>
    <row r="34" spans="1:43" ht="14.25" thickBot="1" x14ac:dyDescent="0.2">
      <c r="A34" s="131"/>
      <c r="B34" s="78" t="str">
        <f>AE7</f>
        <v>6</v>
      </c>
      <c r="C34" s="98" t="s">
        <v>19</v>
      </c>
      <c r="D34" s="79" t="str">
        <f>AC7</f>
        <v>1</v>
      </c>
      <c r="E34" s="82" t="str">
        <f>AE10</f>
        <v>2</v>
      </c>
      <c r="F34" s="98" t="s">
        <v>19</v>
      </c>
      <c r="G34" s="83" t="str">
        <f>AC10</f>
        <v>1</v>
      </c>
      <c r="H34" s="99" t="str">
        <f>AE13</f>
        <v>1</v>
      </c>
      <c r="I34" s="98" t="s">
        <v>19</v>
      </c>
      <c r="J34" s="83" t="str">
        <f>AC13</f>
        <v>0</v>
      </c>
      <c r="K34" s="99" t="str">
        <f>AE16</f>
        <v>1</v>
      </c>
      <c r="L34" s="98" t="s">
        <v>19</v>
      </c>
      <c r="M34" s="83" t="str">
        <f>AC16</f>
        <v>1</v>
      </c>
      <c r="N34" s="99" t="str">
        <f>AE19</f>
        <v>0</v>
      </c>
      <c r="O34" s="98" t="s">
        <v>19</v>
      </c>
      <c r="P34" s="83" t="str">
        <f>AC19</f>
        <v>2</v>
      </c>
      <c r="Q34" s="99" t="str">
        <f>AE22</f>
        <v>1</v>
      </c>
      <c r="R34" s="98" t="s">
        <v>19</v>
      </c>
      <c r="S34" s="83" t="str">
        <f>AC22</f>
        <v>0</v>
      </c>
      <c r="T34" s="99" t="str">
        <f>AE25</f>
        <v>2</v>
      </c>
      <c r="U34" s="98" t="s">
        <v>19</v>
      </c>
      <c r="V34" s="83" t="str">
        <f>AC25</f>
        <v>1</v>
      </c>
      <c r="W34" s="99" t="str">
        <f>AE28</f>
        <v>7</v>
      </c>
      <c r="X34" s="98" t="s">
        <v>19</v>
      </c>
      <c r="Y34" s="83" t="str">
        <f>AC28</f>
        <v>3</v>
      </c>
      <c r="Z34" s="99" t="str">
        <f>AE31</f>
        <v>1</v>
      </c>
      <c r="AA34" s="98" t="s">
        <v>19</v>
      </c>
      <c r="AB34" s="83" t="str">
        <f>AC31</f>
        <v>0</v>
      </c>
      <c r="AC34" s="43"/>
      <c r="AD34" s="44"/>
      <c r="AE34" s="45"/>
      <c r="AF34" s="100"/>
      <c r="AG34" s="84"/>
      <c r="AH34" s="84"/>
      <c r="AI34" s="84"/>
      <c r="AJ34" s="84"/>
      <c r="AK34" s="84"/>
      <c r="AL34" s="84"/>
      <c r="AM34" s="84"/>
      <c r="AN34" s="84"/>
      <c r="AO34" s="84"/>
      <c r="AP34" s="101"/>
      <c r="AQ34" s="9"/>
    </row>
    <row r="35" spans="1:43" x14ac:dyDescent="0.15">
      <c r="AQ35" s="9"/>
    </row>
    <row r="36" spans="1:43" x14ac:dyDescent="0.15">
      <c r="AQ36" s="9"/>
    </row>
    <row r="37" spans="1:43" x14ac:dyDescent="0.15">
      <c r="AQ37" s="9"/>
    </row>
    <row r="38" spans="1:43" x14ac:dyDescent="0.15">
      <c r="AQ38" s="9"/>
    </row>
    <row r="39" spans="1:43" x14ac:dyDescent="0.15">
      <c r="AQ39" s="9"/>
    </row>
    <row r="40" spans="1:43" x14ac:dyDescent="0.15">
      <c r="AQ40" s="9"/>
    </row>
  </sheetData>
  <mergeCells count="20">
    <mergeCell ref="N2:P4"/>
    <mergeCell ref="K2:M4"/>
    <mergeCell ref="H2:J4"/>
    <mergeCell ref="E2:G4"/>
    <mergeCell ref="B2:D4"/>
    <mergeCell ref="AC2:AE4"/>
    <mergeCell ref="Z2:AB4"/>
    <mergeCell ref="W2:Y4"/>
    <mergeCell ref="T2:V4"/>
    <mergeCell ref="Q2:S4"/>
    <mergeCell ref="A32:A34"/>
    <mergeCell ref="A29:A31"/>
    <mergeCell ref="A26:A28"/>
    <mergeCell ref="A23:A25"/>
    <mergeCell ref="A20:A22"/>
    <mergeCell ref="A17:A19"/>
    <mergeCell ref="A14:A16"/>
    <mergeCell ref="A11:A13"/>
    <mergeCell ref="A8:A10"/>
    <mergeCell ref="A5:A7"/>
  </mergeCells>
  <phoneticPr fontId="2"/>
  <conditionalFormatting sqref="C5:D7 B6:B7">
    <cfRule type="expression" dxfId="0" priority="1" stopIfTrue="1">
      <formula>B5&lt;&gt;""</formula>
    </cfRule>
  </conditionalFormatting>
  <printOptions horizontalCentered="1"/>
  <pageMargins left="0.39370078740157483" right="0.39370078740157483" top="0.78740157480314965" bottom="0.39370078740157483" header="0.59055118110236227" footer="0.39370078740157483"/>
  <pageSetup paperSize="9" scale="91" fitToHeight="3" orientation="landscape" horizontalDpi="400" verticalDpi="400" r:id="rId1"/>
  <headerFooter alignWithMargins="0">
    <oddHeader xml:space="preserve">&amp;R&amp;P / &amp;N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8"/>
  <sheetViews>
    <sheetView zoomScale="83" zoomScaleNormal="83" workbookViewId="0">
      <pane xSplit="3" ySplit="2" topLeftCell="D67" activePane="bottomRight" state="frozen"/>
      <selection activeCell="E21" sqref="E21"/>
      <selection pane="topRight" activeCell="E21" sqref="E21"/>
      <selection pane="bottomLeft" activeCell="E21" sqref="E21"/>
      <selection pane="bottomRight" activeCell="A15" sqref="A15:A108"/>
    </sheetView>
  </sheetViews>
  <sheetFormatPr defaultRowHeight="13.5" x14ac:dyDescent="0.15"/>
  <cols>
    <col min="1" max="1" width="4.25" bestFit="1" customWidth="1"/>
    <col min="2" max="2" width="22.125" customWidth="1"/>
    <col min="3" max="3" width="11.25" bestFit="1" customWidth="1"/>
    <col min="4" max="13" width="6.625" style="110" customWidth="1"/>
    <col min="14" max="15" width="6.625" customWidth="1"/>
    <col min="16" max="16" width="6.625" style="182" customWidth="1"/>
    <col min="17" max="18" width="6.625" customWidth="1"/>
  </cols>
  <sheetData>
    <row r="1" spans="1:19" x14ac:dyDescent="0.15">
      <c r="A1" s="177" t="s">
        <v>60</v>
      </c>
      <c r="B1" s="176" t="s">
        <v>44</v>
      </c>
      <c r="C1" s="177" t="s">
        <v>45</v>
      </c>
      <c r="D1" s="111">
        <v>1</v>
      </c>
      <c r="E1" s="111">
        <v>2</v>
      </c>
      <c r="F1" s="111">
        <v>3</v>
      </c>
      <c r="G1" s="111">
        <v>4</v>
      </c>
      <c r="H1" s="111">
        <v>5</v>
      </c>
      <c r="I1" s="111">
        <v>6</v>
      </c>
      <c r="J1" s="111">
        <v>7</v>
      </c>
      <c r="K1" s="111">
        <v>8</v>
      </c>
      <c r="L1" s="111">
        <v>9</v>
      </c>
      <c r="M1" s="111">
        <v>10</v>
      </c>
      <c r="N1" s="111">
        <v>11</v>
      </c>
      <c r="O1" s="111">
        <v>12</v>
      </c>
      <c r="P1" s="179">
        <v>13</v>
      </c>
      <c r="Q1" s="111">
        <v>14</v>
      </c>
      <c r="R1" s="111">
        <v>15</v>
      </c>
      <c r="S1" s="177" t="s">
        <v>61</v>
      </c>
    </row>
    <row r="2" spans="1:19" x14ac:dyDescent="0.15">
      <c r="A2" s="177"/>
      <c r="B2" s="176"/>
      <c r="C2" s="177"/>
      <c r="D2" s="112">
        <v>41742</v>
      </c>
      <c r="E2" s="112">
        <v>41756</v>
      </c>
      <c r="F2" s="112">
        <v>41819</v>
      </c>
      <c r="G2" s="112">
        <v>41847</v>
      </c>
      <c r="H2" s="112">
        <v>41854</v>
      </c>
      <c r="I2" s="112">
        <v>41875</v>
      </c>
      <c r="J2" s="112">
        <v>41931</v>
      </c>
      <c r="K2" s="112">
        <v>41938</v>
      </c>
      <c r="L2" s="112">
        <v>41945</v>
      </c>
      <c r="M2" s="112">
        <v>41952</v>
      </c>
      <c r="N2" s="113">
        <v>41959</v>
      </c>
      <c r="O2" s="113">
        <v>41967</v>
      </c>
      <c r="P2" s="180">
        <v>41980</v>
      </c>
      <c r="Q2" s="113">
        <v>41987</v>
      </c>
      <c r="R2" s="113"/>
      <c r="S2" s="177"/>
    </row>
    <row r="3" spans="1:19" x14ac:dyDescent="0.15">
      <c r="A3" s="114">
        <v>1</v>
      </c>
      <c r="B3" s="114" t="s">
        <v>46</v>
      </c>
      <c r="C3" s="114" t="s">
        <v>47</v>
      </c>
      <c r="D3" s="115">
        <v>1</v>
      </c>
      <c r="E3" s="115"/>
      <c r="F3" s="115"/>
      <c r="G3" s="115">
        <v>1</v>
      </c>
      <c r="H3" s="115"/>
      <c r="I3" s="115"/>
      <c r="J3" s="115"/>
      <c r="K3" s="115"/>
      <c r="L3" s="115"/>
      <c r="M3" s="115"/>
      <c r="N3" s="114"/>
      <c r="O3" s="114"/>
      <c r="P3" s="181"/>
      <c r="Q3" s="114"/>
      <c r="R3" s="114"/>
      <c r="S3" s="114">
        <f>SUM(D3:R3)</f>
        <v>2</v>
      </c>
    </row>
    <row r="4" spans="1:19" x14ac:dyDescent="0.15">
      <c r="A4" s="114">
        <v>2</v>
      </c>
      <c r="B4" s="114" t="s">
        <v>46</v>
      </c>
      <c r="C4" s="114" t="s">
        <v>48</v>
      </c>
      <c r="D4" s="115">
        <v>1</v>
      </c>
      <c r="E4" s="115"/>
      <c r="F4" s="115"/>
      <c r="G4" s="115"/>
      <c r="H4" s="115"/>
      <c r="I4" s="115"/>
      <c r="J4" s="115"/>
      <c r="K4" s="115"/>
      <c r="L4" s="115"/>
      <c r="M4" s="115"/>
      <c r="N4" s="114"/>
      <c r="O4" s="114"/>
      <c r="P4" s="181"/>
      <c r="Q4" s="114"/>
      <c r="R4" s="114"/>
      <c r="S4" s="114">
        <f t="shared" ref="S4:S80" si="0">SUM(D4:R4)</f>
        <v>1</v>
      </c>
    </row>
    <row r="5" spans="1:19" x14ac:dyDescent="0.15">
      <c r="A5" s="114">
        <v>3</v>
      </c>
      <c r="B5" s="114" t="s">
        <v>46</v>
      </c>
      <c r="C5" s="114" t="s">
        <v>49</v>
      </c>
      <c r="D5" s="115">
        <v>1</v>
      </c>
      <c r="E5" s="115"/>
      <c r="F5" s="115"/>
      <c r="G5" s="115"/>
      <c r="H5" s="115"/>
      <c r="I5" s="115"/>
      <c r="J5" s="115"/>
      <c r="K5" s="115"/>
      <c r="L5" s="115">
        <v>1</v>
      </c>
      <c r="M5" s="115"/>
      <c r="N5" s="114">
        <v>2</v>
      </c>
      <c r="O5" s="114"/>
      <c r="P5" s="181"/>
      <c r="Q5" s="114"/>
      <c r="R5" s="114"/>
      <c r="S5" s="114">
        <f t="shared" si="0"/>
        <v>4</v>
      </c>
    </row>
    <row r="6" spans="1:19" x14ac:dyDescent="0.15">
      <c r="A6" s="114">
        <v>4</v>
      </c>
      <c r="B6" s="114" t="s">
        <v>46</v>
      </c>
      <c r="C6" s="114" t="s">
        <v>195</v>
      </c>
      <c r="D6" s="115">
        <v>1</v>
      </c>
      <c r="E6" s="115"/>
      <c r="F6" s="115"/>
      <c r="G6" s="115"/>
      <c r="H6" s="115"/>
      <c r="I6" s="115"/>
      <c r="J6" s="115">
        <v>1</v>
      </c>
      <c r="K6" s="115"/>
      <c r="L6" s="115"/>
      <c r="M6" s="115"/>
      <c r="N6" s="114"/>
      <c r="O6" s="114"/>
      <c r="P6" s="181"/>
      <c r="Q6" s="114"/>
      <c r="R6" s="114"/>
      <c r="S6" s="114">
        <f t="shared" si="0"/>
        <v>2</v>
      </c>
    </row>
    <row r="7" spans="1:19" x14ac:dyDescent="0.15">
      <c r="A7" s="114">
        <v>5</v>
      </c>
      <c r="B7" s="114" t="s">
        <v>46</v>
      </c>
      <c r="C7" s="114" t="s">
        <v>104</v>
      </c>
      <c r="D7" s="115"/>
      <c r="E7" s="115"/>
      <c r="F7" s="115">
        <v>1</v>
      </c>
      <c r="G7" s="115"/>
      <c r="H7" s="115"/>
      <c r="I7" s="115"/>
      <c r="J7" s="115"/>
      <c r="K7" s="115"/>
      <c r="L7" s="115"/>
      <c r="M7" s="115"/>
      <c r="N7" s="114"/>
      <c r="O7" s="114"/>
      <c r="P7" s="181"/>
      <c r="Q7" s="114"/>
      <c r="R7" s="114"/>
      <c r="S7" s="114">
        <f t="shared" si="0"/>
        <v>1</v>
      </c>
    </row>
    <row r="8" spans="1:19" x14ac:dyDescent="0.15">
      <c r="A8" s="114">
        <v>6</v>
      </c>
      <c r="B8" s="114" t="s">
        <v>46</v>
      </c>
      <c r="C8" s="114" t="s">
        <v>163</v>
      </c>
      <c r="D8" s="115"/>
      <c r="E8" s="115"/>
      <c r="F8" s="115"/>
      <c r="G8" s="115"/>
      <c r="H8" s="115">
        <v>2</v>
      </c>
      <c r="I8" s="115"/>
      <c r="J8" s="115">
        <v>1</v>
      </c>
      <c r="K8" s="115"/>
      <c r="L8" s="115"/>
      <c r="M8" s="115"/>
      <c r="N8" s="114"/>
      <c r="O8" s="114"/>
      <c r="P8" s="181"/>
      <c r="Q8" s="114"/>
      <c r="R8" s="114"/>
      <c r="S8" s="114">
        <f t="shared" si="0"/>
        <v>3</v>
      </c>
    </row>
    <row r="9" spans="1:19" x14ac:dyDescent="0.15">
      <c r="A9" s="114">
        <v>7</v>
      </c>
      <c r="B9" s="114" t="s">
        <v>46</v>
      </c>
      <c r="C9" s="114" t="s">
        <v>164</v>
      </c>
      <c r="D9" s="115"/>
      <c r="E9" s="115"/>
      <c r="F9" s="115"/>
      <c r="G9" s="115"/>
      <c r="H9" s="115">
        <v>1</v>
      </c>
      <c r="I9" s="115"/>
      <c r="J9" s="115"/>
      <c r="K9" s="115"/>
      <c r="L9" s="115"/>
      <c r="M9" s="115"/>
      <c r="N9" s="114"/>
      <c r="O9" s="114"/>
      <c r="P9" s="181"/>
      <c r="Q9" s="114"/>
      <c r="R9" s="114"/>
      <c r="S9" s="114">
        <f t="shared" si="0"/>
        <v>1</v>
      </c>
    </row>
    <row r="10" spans="1:19" x14ac:dyDescent="0.15">
      <c r="A10" s="114">
        <v>8</v>
      </c>
      <c r="B10" s="114" t="s">
        <v>46</v>
      </c>
      <c r="C10" s="114" t="s">
        <v>165</v>
      </c>
      <c r="D10" s="115"/>
      <c r="E10" s="115"/>
      <c r="F10" s="115"/>
      <c r="G10" s="115"/>
      <c r="H10" s="115">
        <v>1</v>
      </c>
      <c r="I10" s="115"/>
      <c r="J10" s="115"/>
      <c r="K10" s="115"/>
      <c r="L10" s="115"/>
      <c r="M10" s="115"/>
      <c r="N10" s="114"/>
      <c r="O10" s="114"/>
      <c r="P10" s="181"/>
      <c r="Q10" s="114"/>
      <c r="R10" s="114"/>
      <c r="S10" s="114">
        <f t="shared" si="0"/>
        <v>1</v>
      </c>
    </row>
    <row r="11" spans="1:19" x14ac:dyDescent="0.15">
      <c r="A11" s="114">
        <v>9</v>
      </c>
      <c r="B11" s="114" t="s">
        <v>46</v>
      </c>
      <c r="C11" s="114" t="s">
        <v>196</v>
      </c>
      <c r="D11" s="115"/>
      <c r="E11" s="115"/>
      <c r="F11" s="115"/>
      <c r="G11" s="115"/>
      <c r="H11" s="115"/>
      <c r="I11" s="115"/>
      <c r="J11" s="115">
        <v>1</v>
      </c>
      <c r="K11" s="115"/>
      <c r="L11" s="115"/>
      <c r="M11" s="115"/>
      <c r="N11" s="114"/>
      <c r="O11" s="114"/>
      <c r="P11" s="181"/>
      <c r="Q11" s="114"/>
      <c r="R11" s="114"/>
      <c r="S11" s="114">
        <f t="shared" ref="S11:S13" si="1">SUM(D11:R11)</f>
        <v>1</v>
      </c>
    </row>
    <row r="12" spans="1:19" x14ac:dyDescent="0.15">
      <c r="A12" s="114">
        <v>10</v>
      </c>
      <c r="B12" s="114" t="s">
        <v>46</v>
      </c>
      <c r="C12" s="114" t="s">
        <v>197</v>
      </c>
      <c r="D12" s="115"/>
      <c r="E12" s="115"/>
      <c r="F12" s="115"/>
      <c r="G12" s="115"/>
      <c r="H12" s="115"/>
      <c r="I12" s="115"/>
      <c r="J12" s="115">
        <v>1</v>
      </c>
      <c r="K12" s="115"/>
      <c r="L12" s="115"/>
      <c r="M12" s="115"/>
      <c r="N12" s="114"/>
      <c r="O12" s="114"/>
      <c r="P12" s="181"/>
      <c r="Q12" s="114"/>
      <c r="R12" s="114"/>
      <c r="S12" s="114">
        <f t="shared" si="1"/>
        <v>1</v>
      </c>
    </row>
    <row r="13" spans="1:19" x14ac:dyDescent="0.15">
      <c r="A13" s="114">
        <v>11</v>
      </c>
      <c r="B13" s="114" t="s">
        <v>46</v>
      </c>
      <c r="C13" s="114" t="s">
        <v>198</v>
      </c>
      <c r="D13" s="115"/>
      <c r="E13" s="115"/>
      <c r="F13" s="115"/>
      <c r="G13" s="115"/>
      <c r="H13" s="115"/>
      <c r="I13" s="115"/>
      <c r="J13" s="115">
        <v>1</v>
      </c>
      <c r="K13" s="115"/>
      <c r="L13" s="115"/>
      <c r="M13" s="115"/>
      <c r="N13" s="114"/>
      <c r="O13" s="114"/>
      <c r="P13" s="181"/>
      <c r="Q13" s="114"/>
      <c r="R13" s="114"/>
      <c r="S13" s="114">
        <f t="shared" si="1"/>
        <v>1</v>
      </c>
    </row>
    <row r="14" spans="1:19" x14ac:dyDescent="0.15">
      <c r="A14" s="114">
        <v>12</v>
      </c>
      <c r="B14" s="114" t="s">
        <v>46</v>
      </c>
      <c r="C14" s="114" t="s">
        <v>231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5">
        <v>2</v>
      </c>
      <c r="N14" s="114"/>
      <c r="O14" s="114"/>
      <c r="P14" s="181"/>
      <c r="Q14" s="114"/>
      <c r="R14" s="114"/>
      <c r="S14" s="114">
        <f t="shared" ref="S14" si="2">SUM(D14:R14)</f>
        <v>2</v>
      </c>
    </row>
    <row r="15" spans="1:19" x14ac:dyDescent="0.15">
      <c r="A15" s="114">
        <v>13</v>
      </c>
      <c r="B15" s="114" t="s">
        <v>50</v>
      </c>
      <c r="C15" s="114" t="s">
        <v>51</v>
      </c>
      <c r="D15" s="115">
        <v>1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4"/>
      <c r="O15" s="114"/>
      <c r="P15" s="181"/>
      <c r="Q15" s="114"/>
      <c r="R15" s="114"/>
      <c r="S15" s="114">
        <f t="shared" si="0"/>
        <v>1</v>
      </c>
    </row>
    <row r="16" spans="1:19" x14ac:dyDescent="0.15">
      <c r="A16" s="114">
        <v>14</v>
      </c>
      <c r="B16" s="114" t="s">
        <v>50</v>
      </c>
      <c r="C16" s="114" t="s">
        <v>52</v>
      </c>
      <c r="D16" s="115">
        <v>1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4"/>
      <c r="O16" s="114"/>
      <c r="P16" s="181"/>
      <c r="Q16" s="114"/>
      <c r="R16" s="114"/>
      <c r="S16" s="114">
        <f t="shared" si="0"/>
        <v>1</v>
      </c>
    </row>
    <row r="17" spans="1:19" x14ac:dyDescent="0.15">
      <c r="A17" s="114">
        <v>15</v>
      </c>
      <c r="B17" s="114" t="s">
        <v>50</v>
      </c>
      <c r="C17" s="114" t="s">
        <v>87</v>
      </c>
      <c r="D17" s="115" t="s">
        <v>88</v>
      </c>
      <c r="E17" s="115">
        <v>1</v>
      </c>
      <c r="F17" s="115"/>
      <c r="G17" s="115"/>
      <c r="H17" s="115"/>
      <c r="I17" s="115"/>
      <c r="J17" s="115"/>
      <c r="K17" s="115"/>
      <c r="L17" s="115">
        <v>1</v>
      </c>
      <c r="M17" s="115"/>
      <c r="N17" s="114"/>
      <c r="O17" s="114"/>
      <c r="P17" s="181"/>
      <c r="Q17" s="114"/>
      <c r="R17" s="114"/>
      <c r="S17" s="114">
        <f t="shared" si="0"/>
        <v>2</v>
      </c>
    </row>
    <row r="18" spans="1:19" x14ac:dyDescent="0.15">
      <c r="A18" s="114">
        <v>16</v>
      </c>
      <c r="B18" s="114" t="s">
        <v>50</v>
      </c>
      <c r="C18" s="114" t="s">
        <v>176</v>
      </c>
      <c r="D18" s="115"/>
      <c r="E18" s="115"/>
      <c r="F18" s="115"/>
      <c r="G18" s="115"/>
      <c r="H18" s="115"/>
      <c r="I18" s="115">
        <v>1</v>
      </c>
      <c r="J18" s="115"/>
      <c r="K18" s="115"/>
      <c r="L18" s="115"/>
      <c r="M18" s="115"/>
      <c r="N18" s="114"/>
      <c r="O18" s="114"/>
      <c r="P18" s="181"/>
      <c r="Q18" s="114"/>
      <c r="R18" s="114"/>
      <c r="S18" s="114">
        <f t="shared" si="0"/>
        <v>1</v>
      </c>
    </row>
    <row r="19" spans="1:19" x14ac:dyDescent="0.15">
      <c r="A19" s="114">
        <v>17</v>
      </c>
      <c r="B19" s="114" t="s">
        <v>50</v>
      </c>
      <c r="C19" s="114" t="s">
        <v>203</v>
      </c>
      <c r="D19" s="115"/>
      <c r="E19" s="115"/>
      <c r="F19" s="115"/>
      <c r="G19" s="115"/>
      <c r="H19" s="115"/>
      <c r="I19" s="115"/>
      <c r="J19" s="115"/>
      <c r="K19" s="115">
        <v>1</v>
      </c>
      <c r="L19" s="115"/>
      <c r="M19" s="115"/>
      <c r="N19" s="114"/>
      <c r="O19" s="114"/>
      <c r="P19" s="181"/>
      <c r="Q19" s="114"/>
      <c r="R19" s="114"/>
      <c r="S19" s="114">
        <f t="shared" ref="S19:S20" si="3">SUM(D19:R19)</f>
        <v>1</v>
      </c>
    </row>
    <row r="20" spans="1:19" x14ac:dyDescent="0.15">
      <c r="A20" s="114">
        <v>18</v>
      </c>
      <c r="B20" s="114" t="s">
        <v>50</v>
      </c>
      <c r="C20" s="114" t="s">
        <v>204</v>
      </c>
      <c r="D20" s="115"/>
      <c r="E20" s="115"/>
      <c r="F20" s="115"/>
      <c r="G20" s="115"/>
      <c r="H20" s="115"/>
      <c r="I20" s="115"/>
      <c r="J20" s="115"/>
      <c r="K20" s="115">
        <v>1</v>
      </c>
      <c r="L20" s="115"/>
      <c r="M20" s="115"/>
      <c r="N20" s="114"/>
      <c r="O20" s="114"/>
      <c r="P20" s="181"/>
      <c r="Q20" s="114"/>
      <c r="R20" s="114"/>
      <c r="S20" s="114">
        <f t="shared" si="3"/>
        <v>1</v>
      </c>
    </row>
    <row r="21" spans="1:19" x14ac:dyDescent="0.15">
      <c r="A21" s="114">
        <v>19</v>
      </c>
      <c r="B21" s="114" t="s">
        <v>50</v>
      </c>
      <c r="C21" s="114" t="s">
        <v>213</v>
      </c>
      <c r="D21" s="115"/>
      <c r="E21" s="115"/>
      <c r="F21" s="115"/>
      <c r="G21" s="115"/>
      <c r="H21" s="115"/>
      <c r="I21" s="115"/>
      <c r="J21" s="115"/>
      <c r="K21" s="115"/>
      <c r="L21" s="115">
        <v>1</v>
      </c>
      <c r="M21" s="115"/>
      <c r="N21" s="114"/>
      <c r="O21" s="114"/>
      <c r="P21" s="181"/>
      <c r="Q21" s="114"/>
      <c r="R21" s="114"/>
      <c r="S21" s="114">
        <f t="shared" ref="S21" si="4">SUM(D21:R21)</f>
        <v>1</v>
      </c>
    </row>
    <row r="22" spans="1:19" x14ac:dyDescent="0.15">
      <c r="A22" s="114">
        <v>20</v>
      </c>
      <c r="B22" s="114" t="s">
        <v>50</v>
      </c>
      <c r="C22" s="114" t="s">
        <v>270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4"/>
      <c r="O22" s="114"/>
      <c r="P22" s="181">
        <v>1</v>
      </c>
      <c r="Q22" s="114"/>
      <c r="R22" s="114"/>
      <c r="S22" s="114">
        <v>1</v>
      </c>
    </row>
    <row r="23" spans="1:19" x14ac:dyDescent="0.15">
      <c r="A23" s="114">
        <v>21</v>
      </c>
      <c r="B23" s="114" t="s">
        <v>50</v>
      </c>
      <c r="C23" s="114" t="s">
        <v>271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4"/>
      <c r="O23" s="114"/>
      <c r="P23" s="181">
        <v>1</v>
      </c>
      <c r="Q23" s="114"/>
      <c r="R23" s="114"/>
      <c r="S23" s="114">
        <v>1</v>
      </c>
    </row>
    <row r="24" spans="1:19" x14ac:dyDescent="0.15">
      <c r="A24" s="114">
        <v>22</v>
      </c>
      <c r="B24" s="114" t="s">
        <v>50</v>
      </c>
      <c r="C24" s="114" t="s">
        <v>281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4"/>
      <c r="O24" s="114"/>
      <c r="P24" s="181"/>
      <c r="Q24" s="114">
        <v>1</v>
      </c>
      <c r="R24" s="114"/>
      <c r="S24" s="114">
        <v>1</v>
      </c>
    </row>
    <row r="25" spans="1:19" x14ac:dyDescent="0.15">
      <c r="A25" s="114">
        <v>23</v>
      </c>
      <c r="B25" s="114" t="s">
        <v>53</v>
      </c>
      <c r="C25" s="114" t="s">
        <v>54</v>
      </c>
      <c r="D25" s="115">
        <v>1</v>
      </c>
      <c r="E25" s="115"/>
      <c r="F25" s="115"/>
      <c r="G25" s="115">
        <v>1</v>
      </c>
      <c r="H25" s="115"/>
      <c r="I25" s="115">
        <v>1</v>
      </c>
      <c r="J25" s="115"/>
      <c r="K25" s="115"/>
      <c r="L25" s="115"/>
      <c r="M25" s="115"/>
      <c r="N25" s="114"/>
      <c r="O25" s="114"/>
      <c r="P25" s="181"/>
      <c r="Q25" s="114"/>
      <c r="R25" s="114"/>
      <c r="S25" s="114">
        <f t="shared" si="0"/>
        <v>3</v>
      </c>
    </row>
    <row r="26" spans="1:19" x14ac:dyDescent="0.15">
      <c r="A26" s="114">
        <v>24</v>
      </c>
      <c r="B26" s="114" t="s">
        <v>53</v>
      </c>
      <c r="C26" s="114" t="s">
        <v>89</v>
      </c>
      <c r="D26" s="115"/>
      <c r="E26" s="115">
        <v>1</v>
      </c>
      <c r="F26" s="115"/>
      <c r="G26" s="115"/>
      <c r="H26" s="115"/>
      <c r="I26" s="115"/>
      <c r="J26" s="115"/>
      <c r="K26" s="115"/>
      <c r="L26" s="115"/>
      <c r="M26" s="115"/>
      <c r="N26" s="114"/>
      <c r="O26" s="114"/>
      <c r="P26" s="181"/>
      <c r="Q26" s="114"/>
      <c r="R26" s="114"/>
      <c r="S26" s="114">
        <f t="shared" si="0"/>
        <v>1</v>
      </c>
    </row>
    <row r="27" spans="1:19" x14ac:dyDescent="0.15">
      <c r="A27" s="114">
        <v>25</v>
      </c>
      <c r="B27" s="114" t="s">
        <v>53</v>
      </c>
      <c r="C27" s="114" t="s">
        <v>105</v>
      </c>
      <c r="D27" s="115"/>
      <c r="E27" s="115"/>
      <c r="F27" s="115">
        <v>1</v>
      </c>
      <c r="G27" s="115"/>
      <c r="H27" s="115"/>
      <c r="I27" s="115"/>
      <c r="J27" s="115"/>
      <c r="K27" s="115"/>
      <c r="L27" s="115"/>
      <c r="M27" s="115"/>
      <c r="N27" s="114"/>
      <c r="O27" s="114"/>
      <c r="P27" s="181"/>
      <c r="Q27" s="114"/>
      <c r="R27" s="114"/>
      <c r="S27" s="114">
        <f t="shared" si="0"/>
        <v>1</v>
      </c>
    </row>
    <row r="28" spans="1:19" x14ac:dyDescent="0.15">
      <c r="A28" s="114">
        <v>26</v>
      </c>
      <c r="B28" s="114" t="s">
        <v>53</v>
      </c>
      <c r="C28" s="114" t="s">
        <v>106</v>
      </c>
      <c r="D28" s="115"/>
      <c r="E28" s="115"/>
      <c r="F28" s="115">
        <v>1</v>
      </c>
      <c r="G28" s="115"/>
      <c r="H28" s="115"/>
      <c r="I28" s="115"/>
      <c r="J28" s="115"/>
      <c r="K28" s="115"/>
      <c r="L28" s="115"/>
      <c r="M28" s="115"/>
      <c r="N28" s="114"/>
      <c r="O28" s="114"/>
      <c r="P28" s="181"/>
      <c r="Q28" s="114"/>
      <c r="R28" s="114"/>
      <c r="S28" s="114">
        <f t="shared" si="0"/>
        <v>1</v>
      </c>
    </row>
    <row r="29" spans="1:19" x14ac:dyDescent="0.15">
      <c r="A29" s="114">
        <v>27</v>
      </c>
      <c r="B29" s="114" t="s">
        <v>53</v>
      </c>
      <c r="C29" s="114" t="s">
        <v>188</v>
      </c>
      <c r="D29" s="115"/>
      <c r="E29" s="115"/>
      <c r="F29" s="115"/>
      <c r="G29" s="115"/>
      <c r="H29" s="115">
        <v>1</v>
      </c>
      <c r="I29" s="115"/>
      <c r="J29" s="115"/>
      <c r="K29" s="115"/>
      <c r="L29" s="115"/>
      <c r="M29" s="115"/>
      <c r="N29" s="114"/>
      <c r="O29" s="114"/>
      <c r="P29" s="181"/>
      <c r="Q29" s="114"/>
      <c r="R29" s="114"/>
      <c r="S29" s="114">
        <f t="shared" ref="S29" si="5">SUM(D29:R29)</f>
        <v>1</v>
      </c>
    </row>
    <row r="30" spans="1:19" x14ac:dyDescent="0.15">
      <c r="A30" s="114">
        <v>28</v>
      </c>
      <c r="B30" s="114" t="s">
        <v>53</v>
      </c>
      <c r="C30" s="114" t="s">
        <v>205</v>
      </c>
      <c r="D30" s="115"/>
      <c r="E30" s="115"/>
      <c r="F30" s="115"/>
      <c r="G30" s="115"/>
      <c r="H30" s="115"/>
      <c r="I30" s="115"/>
      <c r="J30" s="115"/>
      <c r="K30" s="115">
        <v>1</v>
      </c>
      <c r="L30" s="115"/>
      <c r="M30" s="115"/>
      <c r="N30" s="114"/>
      <c r="O30" s="114">
        <v>3</v>
      </c>
      <c r="P30" s="181"/>
      <c r="Q30" s="114"/>
      <c r="R30" s="114"/>
      <c r="S30" s="114">
        <f t="shared" ref="S30" si="6">SUM(D30:R30)</f>
        <v>4</v>
      </c>
    </row>
    <row r="31" spans="1:19" x14ac:dyDescent="0.15">
      <c r="A31" s="114">
        <v>29</v>
      </c>
      <c r="B31" s="114" t="s">
        <v>53</v>
      </c>
      <c r="C31" s="114" t="s">
        <v>250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4"/>
      <c r="O31" s="114">
        <v>1</v>
      </c>
      <c r="P31" s="181"/>
      <c r="Q31" s="114"/>
      <c r="R31" s="114"/>
      <c r="S31" s="114">
        <f t="shared" ref="S31:S32" si="7">SUM(D31:R31)</f>
        <v>1</v>
      </c>
    </row>
    <row r="32" spans="1:19" x14ac:dyDescent="0.15">
      <c r="A32" s="114">
        <v>30</v>
      </c>
      <c r="B32" s="114" t="s">
        <v>53</v>
      </c>
      <c r="C32" s="114" t="s">
        <v>251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4"/>
      <c r="O32" s="114">
        <v>1</v>
      </c>
      <c r="P32" s="181"/>
      <c r="Q32" s="114"/>
      <c r="R32" s="114"/>
      <c r="S32" s="114">
        <f t="shared" si="7"/>
        <v>1</v>
      </c>
    </row>
    <row r="33" spans="1:19" x14ac:dyDescent="0.15">
      <c r="A33" s="114">
        <v>31</v>
      </c>
      <c r="B33" s="114" t="s">
        <v>55</v>
      </c>
      <c r="C33" s="114" t="s">
        <v>187</v>
      </c>
      <c r="D33" s="115">
        <v>1</v>
      </c>
      <c r="E33" s="115"/>
      <c r="F33" s="115"/>
      <c r="G33" s="115"/>
      <c r="H33" s="115"/>
      <c r="I33" s="115"/>
      <c r="J33" s="115"/>
      <c r="K33" s="115">
        <v>1</v>
      </c>
      <c r="L33" s="115"/>
      <c r="M33" s="115"/>
      <c r="N33" s="114"/>
      <c r="O33" s="114">
        <v>1</v>
      </c>
      <c r="P33" s="181"/>
      <c r="Q33" s="114"/>
      <c r="R33" s="114"/>
      <c r="S33" s="114">
        <f t="shared" si="0"/>
        <v>3</v>
      </c>
    </row>
    <row r="34" spans="1:19" x14ac:dyDescent="0.15">
      <c r="A34" s="114">
        <v>32</v>
      </c>
      <c r="B34" s="114" t="s">
        <v>55</v>
      </c>
      <c r="C34" s="114" t="s">
        <v>56</v>
      </c>
      <c r="D34" s="115">
        <v>1</v>
      </c>
      <c r="E34" s="115"/>
      <c r="F34" s="115"/>
      <c r="G34" s="115"/>
      <c r="H34" s="115">
        <v>1</v>
      </c>
      <c r="I34" s="115"/>
      <c r="J34" s="115"/>
      <c r="K34" s="115"/>
      <c r="L34" s="115"/>
      <c r="M34" s="115"/>
      <c r="N34" s="114"/>
      <c r="O34" s="114"/>
      <c r="P34" s="181"/>
      <c r="Q34" s="114"/>
      <c r="R34" s="114"/>
      <c r="S34" s="114">
        <f t="shared" si="0"/>
        <v>2</v>
      </c>
    </row>
    <row r="35" spans="1:19" x14ac:dyDescent="0.15">
      <c r="A35" s="114">
        <v>33</v>
      </c>
      <c r="B35" s="114" t="s">
        <v>55</v>
      </c>
      <c r="C35" s="114" t="s">
        <v>262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4"/>
      <c r="O35" s="114"/>
      <c r="P35" s="181">
        <v>1</v>
      </c>
      <c r="Q35" s="114"/>
      <c r="R35" s="114"/>
      <c r="S35" s="114">
        <v>1</v>
      </c>
    </row>
    <row r="36" spans="1:19" x14ac:dyDescent="0.15">
      <c r="A36" s="114">
        <v>34</v>
      </c>
      <c r="B36" s="114" t="s">
        <v>57</v>
      </c>
      <c r="C36" s="114" t="s">
        <v>58</v>
      </c>
      <c r="D36" s="115">
        <v>1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4"/>
      <c r="O36" s="114"/>
      <c r="P36" s="181"/>
      <c r="Q36" s="114"/>
      <c r="R36" s="114"/>
      <c r="S36" s="114">
        <f t="shared" si="0"/>
        <v>1</v>
      </c>
    </row>
    <row r="37" spans="1:19" x14ac:dyDescent="0.15">
      <c r="A37" s="114">
        <v>35</v>
      </c>
      <c r="B37" s="114" t="s">
        <v>57</v>
      </c>
      <c r="C37" s="116" t="s">
        <v>59</v>
      </c>
      <c r="D37" s="115">
        <v>1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4"/>
      <c r="O37" s="114"/>
      <c r="P37" s="181"/>
      <c r="Q37" s="114"/>
      <c r="R37" s="114"/>
      <c r="S37" s="114">
        <f t="shared" si="0"/>
        <v>1</v>
      </c>
    </row>
    <row r="38" spans="1:19" x14ac:dyDescent="0.15">
      <c r="A38" s="114">
        <v>36</v>
      </c>
      <c r="B38" s="114" t="s">
        <v>90</v>
      </c>
      <c r="C38" s="114" t="s">
        <v>91</v>
      </c>
      <c r="D38" s="115"/>
      <c r="E38" s="115">
        <v>1</v>
      </c>
      <c r="F38" s="115"/>
      <c r="G38" s="115"/>
      <c r="H38" s="115"/>
      <c r="I38" s="115"/>
      <c r="J38" s="115"/>
      <c r="K38" s="115">
        <v>1</v>
      </c>
      <c r="L38" s="115">
        <v>2</v>
      </c>
      <c r="M38" s="115"/>
      <c r="N38" s="114"/>
      <c r="O38" s="114"/>
      <c r="P38" s="181"/>
      <c r="Q38" s="114"/>
      <c r="R38" s="114"/>
      <c r="S38" s="114">
        <f t="shared" si="0"/>
        <v>4</v>
      </c>
    </row>
    <row r="39" spans="1:19" x14ac:dyDescent="0.15">
      <c r="A39" s="114">
        <v>37</v>
      </c>
      <c r="B39" s="114" t="s">
        <v>90</v>
      </c>
      <c r="C39" s="114" t="s">
        <v>92</v>
      </c>
      <c r="D39" s="115"/>
      <c r="E39" s="115">
        <v>1</v>
      </c>
      <c r="F39" s="115"/>
      <c r="G39" s="115"/>
      <c r="H39" s="115"/>
      <c r="I39" s="115"/>
      <c r="J39" s="115"/>
      <c r="K39" s="115"/>
      <c r="L39" s="115"/>
      <c r="M39" s="115"/>
      <c r="N39" s="114"/>
      <c r="O39" s="114"/>
      <c r="P39" s="181"/>
      <c r="Q39" s="114"/>
      <c r="R39" s="114"/>
      <c r="S39" s="114">
        <f t="shared" si="0"/>
        <v>1</v>
      </c>
    </row>
    <row r="40" spans="1:19" x14ac:dyDescent="0.15">
      <c r="A40" s="114">
        <v>38</v>
      </c>
      <c r="B40" s="114" t="s">
        <v>90</v>
      </c>
      <c r="C40" s="114" t="s">
        <v>107</v>
      </c>
      <c r="D40" s="115"/>
      <c r="E40" s="115"/>
      <c r="F40" s="115">
        <v>1</v>
      </c>
      <c r="G40" s="115">
        <v>1</v>
      </c>
      <c r="H40" s="115"/>
      <c r="I40" s="115"/>
      <c r="J40" s="115"/>
      <c r="K40" s="115"/>
      <c r="L40" s="115"/>
      <c r="M40" s="115"/>
      <c r="N40" s="114"/>
      <c r="O40" s="114"/>
      <c r="P40" s="181"/>
      <c r="Q40" s="114"/>
      <c r="R40" s="114"/>
      <c r="S40" s="114">
        <f t="shared" si="0"/>
        <v>2</v>
      </c>
    </row>
    <row r="41" spans="1:19" x14ac:dyDescent="0.15">
      <c r="A41" s="114">
        <v>39</v>
      </c>
      <c r="B41" s="114" t="s">
        <v>90</v>
      </c>
      <c r="C41" s="114" t="s">
        <v>108</v>
      </c>
      <c r="D41" s="115"/>
      <c r="E41" s="115"/>
      <c r="F41" s="115">
        <v>2</v>
      </c>
      <c r="G41" s="115"/>
      <c r="H41" s="115">
        <v>1</v>
      </c>
      <c r="I41" s="115"/>
      <c r="J41" s="115"/>
      <c r="K41" s="115">
        <v>1</v>
      </c>
      <c r="L41" s="115"/>
      <c r="M41" s="115">
        <v>1</v>
      </c>
      <c r="N41" s="114"/>
      <c r="O41" s="114"/>
      <c r="P41" s="181">
        <v>1</v>
      </c>
      <c r="Q41" s="114"/>
      <c r="R41" s="114"/>
      <c r="S41" s="114">
        <f t="shared" si="0"/>
        <v>6</v>
      </c>
    </row>
    <row r="42" spans="1:19" x14ac:dyDescent="0.15">
      <c r="A42" s="114">
        <v>40</v>
      </c>
      <c r="B42" s="114" t="s">
        <v>90</v>
      </c>
      <c r="C42" s="114" t="s">
        <v>152</v>
      </c>
      <c r="D42" s="115"/>
      <c r="E42" s="115"/>
      <c r="F42" s="115"/>
      <c r="G42" s="115"/>
      <c r="H42" s="115">
        <v>1</v>
      </c>
      <c r="I42" s="115"/>
      <c r="J42" s="115"/>
      <c r="K42" s="115">
        <v>1</v>
      </c>
      <c r="L42" s="115">
        <v>1</v>
      </c>
      <c r="M42" s="115">
        <v>1</v>
      </c>
      <c r="N42" s="114"/>
      <c r="O42" s="114"/>
      <c r="P42" s="181">
        <v>1</v>
      </c>
      <c r="Q42" s="114"/>
      <c r="R42" s="114"/>
      <c r="S42" s="114">
        <f t="shared" si="0"/>
        <v>5</v>
      </c>
    </row>
    <row r="43" spans="1:19" x14ac:dyDescent="0.15">
      <c r="A43" s="114">
        <v>41</v>
      </c>
      <c r="B43" s="114" t="s">
        <v>90</v>
      </c>
      <c r="C43" s="114" t="s">
        <v>184</v>
      </c>
      <c r="D43" s="115"/>
      <c r="E43" s="115"/>
      <c r="F43" s="115"/>
      <c r="G43" s="115">
        <v>1</v>
      </c>
      <c r="H43" s="115"/>
      <c r="I43" s="115"/>
      <c r="J43" s="115"/>
      <c r="K43" s="115"/>
      <c r="L43" s="115"/>
      <c r="M43" s="115"/>
      <c r="N43" s="114"/>
      <c r="O43" s="114"/>
      <c r="P43" s="181"/>
      <c r="Q43" s="114"/>
      <c r="R43" s="114"/>
      <c r="S43" s="114">
        <f t="shared" ref="S43" si="8">SUM(D43:R43)</f>
        <v>1</v>
      </c>
    </row>
    <row r="44" spans="1:19" x14ac:dyDescent="0.15">
      <c r="A44" s="114">
        <v>42</v>
      </c>
      <c r="B44" s="114" t="s">
        <v>90</v>
      </c>
      <c r="C44" s="114" t="s">
        <v>221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>
        <v>1</v>
      </c>
      <c r="N44" s="114"/>
      <c r="O44" s="114"/>
      <c r="P44" s="181"/>
      <c r="Q44" s="114"/>
      <c r="R44" s="114"/>
      <c r="S44" s="114">
        <f t="shared" ref="S44" si="9">SUM(D44:R44)</f>
        <v>1</v>
      </c>
    </row>
    <row r="45" spans="1:19" x14ac:dyDescent="0.15">
      <c r="A45" s="114">
        <v>43</v>
      </c>
      <c r="B45" s="114" t="s">
        <v>90</v>
      </c>
      <c r="C45" s="114" t="s">
        <v>272</v>
      </c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4"/>
      <c r="O45" s="114"/>
      <c r="P45" s="181">
        <v>1</v>
      </c>
      <c r="Q45" s="114"/>
      <c r="R45" s="114"/>
      <c r="S45" s="114">
        <v>1</v>
      </c>
    </row>
    <row r="46" spans="1:19" x14ac:dyDescent="0.15">
      <c r="A46" s="114">
        <v>44</v>
      </c>
      <c r="B46" s="114" t="s">
        <v>93</v>
      </c>
      <c r="C46" s="114" t="s">
        <v>94</v>
      </c>
      <c r="D46" s="115"/>
      <c r="E46" s="115">
        <v>1</v>
      </c>
      <c r="F46" s="115"/>
      <c r="G46" s="115"/>
      <c r="H46" s="115">
        <v>1</v>
      </c>
      <c r="I46" s="115">
        <v>3</v>
      </c>
      <c r="J46" s="115"/>
      <c r="K46" s="115"/>
      <c r="L46" s="115"/>
      <c r="M46" s="115"/>
      <c r="N46" s="114"/>
      <c r="O46" s="114"/>
      <c r="P46" s="181">
        <v>1</v>
      </c>
      <c r="Q46" s="114">
        <v>2</v>
      </c>
      <c r="R46" s="114"/>
      <c r="S46" s="114">
        <f t="shared" si="0"/>
        <v>8</v>
      </c>
    </row>
    <row r="47" spans="1:19" x14ac:dyDescent="0.15">
      <c r="A47" s="114">
        <v>45</v>
      </c>
      <c r="B47" s="114" t="s">
        <v>93</v>
      </c>
      <c r="C47" s="114" t="s">
        <v>109</v>
      </c>
      <c r="D47" s="115"/>
      <c r="E47" s="115"/>
      <c r="F47" s="115">
        <v>1</v>
      </c>
      <c r="G47" s="115"/>
      <c r="H47" s="115">
        <v>2</v>
      </c>
      <c r="I47" s="115"/>
      <c r="J47" s="115"/>
      <c r="K47" s="115"/>
      <c r="L47" s="115"/>
      <c r="M47" s="115"/>
      <c r="N47" s="114"/>
      <c r="O47" s="114"/>
      <c r="P47" s="181"/>
      <c r="Q47" s="114"/>
      <c r="R47" s="114"/>
      <c r="S47" s="114">
        <f t="shared" si="0"/>
        <v>3</v>
      </c>
    </row>
    <row r="48" spans="1:19" x14ac:dyDescent="0.15">
      <c r="A48" s="114">
        <v>46</v>
      </c>
      <c r="B48" s="114" t="s">
        <v>93</v>
      </c>
      <c r="C48" s="114" t="s">
        <v>110</v>
      </c>
      <c r="D48" s="115"/>
      <c r="E48" s="115"/>
      <c r="F48" s="115">
        <v>1</v>
      </c>
      <c r="G48" s="115"/>
      <c r="H48" s="115">
        <v>1</v>
      </c>
      <c r="I48" s="115"/>
      <c r="J48" s="115"/>
      <c r="K48" s="115"/>
      <c r="L48" s="115"/>
      <c r="M48" s="115"/>
      <c r="N48" s="114"/>
      <c r="O48" s="114"/>
      <c r="P48" s="181"/>
      <c r="Q48" s="114"/>
      <c r="R48" s="114"/>
      <c r="S48" s="114">
        <f t="shared" si="0"/>
        <v>2</v>
      </c>
    </row>
    <row r="49" spans="1:19" x14ac:dyDescent="0.15">
      <c r="A49" s="114">
        <v>47</v>
      </c>
      <c r="B49" s="114" t="s">
        <v>93</v>
      </c>
      <c r="C49" s="114" t="s">
        <v>111</v>
      </c>
      <c r="D49" s="115"/>
      <c r="E49" s="115"/>
      <c r="F49" s="115">
        <v>1</v>
      </c>
      <c r="G49" s="115"/>
      <c r="H49" s="115"/>
      <c r="I49" s="115"/>
      <c r="J49" s="115"/>
      <c r="K49" s="115"/>
      <c r="L49" s="115"/>
      <c r="M49" s="115"/>
      <c r="N49" s="114"/>
      <c r="O49" s="114"/>
      <c r="P49" s="181">
        <v>1</v>
      </c>
      <c r="Q49" s="114"/>
      <c r="R49" s="114"/>
      <c r="S49" s="114">
        <f t="shared" si="0"/>
        <v>2</v>
      </c>
    </row>
    <row r="50" spans="1:19" x14ac:dyDescent="0.15">
      <c r="A50" s="114">
        <v>48</v>
      </c>
      <c r="B50" s="114" t="s">
        <v>93</v>
      </c>
      <c r="C50" s="114" t="s">
        <v>153</v>
      </c>
      <c r="D50" s="115"/>
      <c r="E50" s="115"/>
      <c r="F50" s="115"/>
      <c r="G50" s="115"/>
      <c r="H50" s="115">
        <v>1</v>
      </c>
      <c r="I50" s="115"/>
      <c r="J50" s="115"/>
      <c r="K50" s="115"/>
      <c r="L50" s="115"/>
      <c r="M50" s="115"/>
      <c r="N50" s="114"/>
      <c r="O50" s="114"/>
      <c r="P50" s="181"/>
      <c r="Q50" s="114"/>
      <c r="R50" s="114"/>
      <c r="S50" s="114">
        <f t="shared" si="0"/>
        <v>1</v>
      </c>
    </row>
    <row r="51" spans="1:19" x14ac:dyDescent="0.15">
      <c r="A51" s="114">
        <v>49</v>
      </c>
      <c r="B51" s="114" t="s">
        <v>93</v>
      </c>
      <c r="C51" s="114" t="s">
        <v>252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4"/>
      <c r="O51" s="114">
        <v>1</v>
      </c>
      <c r="P51" s="181"/>
      <c r="Q51" s="114"/>
      <c r="R51" s="114"/>
      <c r="S51" s="114">
        <f t="shared" ref="S51" si="10">SUM(D51:R51)</f>
        <v>1</v>
      </c>
    </row>
    <row r="52" spans="1:19" x14ac:dyDescent="0.15">
      <c r="A52" s="114">
        <v>50</v>
      </c>
      <c r="B52" s="114" t="s">
        <v>93</v>
      </c>
      <c r="C52" s="114" t="s">
        <v>254</v>
      </c>
      <c r="D52" s="115"/>
      <c r="E52" s="115"/>
      <c r="F52" s="115"/>
      <c r="G52" s="115"/>
      <c r="H52" s="115"/>
      <c r="I52" s="115"/>
      <c r="J52" s="115"/>
      <c r="K52" s="115"/>
      <c r="L52" s="115">
        <v>1</v>
      </c>
      <c r="M52" s="115"/>
      <c r="N52" s="114"/>
      <c r="O52" s="114"/>
      <c r="P52" s="181"/>
      <c r="Q52" s="114"/>
      <c r="R52" s="114"/>
      <c r="S52" s="114">
        <v>1</v>
      </c>
    </row>
    <row r="53" spans="1:19" x14ac:dyDescent="0.15">
      <c r="A53" s="114">
        <v>51</v>
      </c>
      <c r="B53" s="114" t="s">
        <v>93</v>
      </c>
      <c r="C53" s="114" t="s">
        <v>273</v>
      </c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4"/>
      <c r="O53" s="114"/>
      <c r="P53" s="181">
        <v>1</v>
      </c>
      <c r="Q53" s="114">
        <v>1</v>
      </c>
      <c r="R53" s="114"/>
      <c r="S53" s="114">
        <v>2</v>
      </c>
    </row>
    <row r="54" spans="1:19" x14ac:dyDescent="0.15">
      <c r="A54" s="114">
        <v>52</v>
      </c>
      <c r="B54" s="114" t="s">
        <v>93</v>
      </c>
      <c r="C54" s="114" t="s">
        <v>274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4"/>
      <c r="O54" s="114"/>
      <c r="P54" s="181">
        <v>1</v>
      </c>
      <c r="Q54" s="114"/>
      <c r="R54" s="114"/>
      <c r="S54" s="114">
        <v>1</v>
      </c>
    </row>
    <row r="55" spans="1:19" x14ac:dyDescent="0.15">
      <c r="A55" s="114">
        <v>53</v>
      </c>
      <c r="B55" s="114" t="s">
        <v>93</v>
      </c>
      <c r="C55" s="114" t="s">
        <v>280</v>
      </c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4"/>
      <c r="O55" s="114"/>
      <c r="P55" s="181"/>
      <c r="Q55" s="114">
        <v>1</v>
      </c>
      <c r="R55" s="114"/>
      <c r="S55" s="114">
        <v>1</v>
      </c>
    </row>
    <row r="56" spans="1:19" x14ac:dyDescent="0.15">
      <c r="A56" s="114">
        <v>54</v>
      </c>
      <c r="B56" s="114" t="s">
        <v>95</v>
      </c>
      <c r="C56" s="114" t="s">
        <v>96</v>
      </c>
      <c r="D56" s="115"/>
      <c r="E56" s="115">
        <v>2</v>
      </c>
      <c r="F56" s="115"/>
      <c r="G56" s="115"/>
      <c r="H56" s="115"/>
      <c r="I56" s="115"/>
      <c r="J56" s="115"/>
      <c r="K56" s="115"/>
      <c r="L56" s="115"/>
      <c r="M56" s="115">
        <v>1</v>
      </c>
      <c r="N56" s="114"/>
      <c r="O56" s="114"/>
      <c r="P56" s="181"/>
      <c r="Q56" s="114"/>
      <c r="R56" s="114"/>
      <c r="S56" s="114">
        <f t="shared" si="0"/>
        <v>3</v>
      </c>
    </row>
    <row r="57" spans="1:19" x14ac:dyDescent="0.15">
      <c r="A57" s="114">
        <v>55</v>
      </c>
      <c r="B57" s="114" t="s">
        <v>95</v>
      </c>
      <c r="C57" s="114" t="s">
        <v>97</v>
      </c>
      <c r="D57" s="115"/>
      <c r="E57" s="115">
        <v>2</v>
      </c>
      <c r="F57" s="115"/>
      <c r="G57" s="115"/>
      <c r="H57" s="115"/>
      <c r="I57" s="115">
        <v>1</v>
      </c>
      <c r="J57" s="115"/>
      <c r="K57" s="115"/>
      <c r="L57" s="115"/>
      <c r="M57" s="115"/>
      <c r="N57" s="114"/>
      <c r="O57" s="114"/>
      <c r="P57" s="181"/>
      <c r="Q57" s="114"/>
      <c r="R57" s="114"/>
      <c r="S57" s="114">
        <f t="shared" si="0"/>
        <v>3</v>
      </c>
    </row>
    <row r="58" spans="1:19" x14ac:dyDescent="0.15">
      <c r="A58" s="114">
        <v>56</v>
      </c>
      <c r="B58" s="114" t="s">
        <v>95</v>
      </c>
      <c r="C58" s="114" t="s">
        <v>98</v>
      </c>
      <c r="D58" s="115"/>
      <c r="E58" s="115">
        <v>1</v>
      </c>
      <c r="F58" s="115"/>
      <c r="G58" s="115"/>
      <c r="H58" s="115"/>
      <c r="I58" s="115"/>
      <c r="J58" s="115"/>
      <c r="K58" s="115"/>
      <c r="L58" s="115"/>
      <c r="M58" s="115"/>
      <c r="N58" s="114"/>
      <c r="O58" s="114"/>
      <c r="P58" s="181">
        <v>1</v>
      </c>
      <c r="Q58" s="114"/>
      <c r="R58" s="114"/>
      <c r="S58" s="114">
        <f t="shared" si="0"/>
        <v>2</v>
      </c>
    </row>
    <row r="59" spans="1:19" x14ac:dyDescent="0.15">
      <c r="A59" s="114">
        <v>57</v>
      </c>
      <c r="B59" s="114" t="s">
        <v>95</v>
      </c>
      <c r="C59" s="114" t="s">
        <v>99</v>
      </c>
      <c r="D59" s="115"/>
      <c r="E59" s="115">
        <v>1</v>
      </c>
      <c r="F59" s="115"/>
      <c r="G59" s="115">
        <v>2</v>
      </c>
      <c r="H59" s="115"/>
      <c r="I59" s="115"/>
      <c r="J59" s="115"/>
      <c r="K59" s="115"/>
      <c r="L59" s="115"/>
      <c r="M59" s="115">
        <v>1</v>
      </c>
      <c r="N59" s="114"/>
      <c r="O59" s="114"/>
      <c r="P59" s="181">
        <v>2</v>
      </c>
      <c r="Q59" s="114"/>
      <c r="R59" s="114"/>
      <c r="S59" s="114">
        <f t="shared" si="0"/>
        <v>6</v>
      </c>
    </row>
    <row r="60" spans="1:19" x14ac:dyDescent="0.15">
      <c r="A60" s="114">
        <v>58</v>
      </c>
      <c r="B60" s="114" t="s">
        <v>95</v>
      </c>
      <c r="C60" s="114" t="s">
        <v>179</v>
      </c>
      <c r="D60" s="115"/>
      <c r="E60" s="115"/>
      <c r="F60" s="115"/>
      <c r="G60" s="115"/>
      <c r="H60" s="115"/>
      <c r="I60" s="115"/>
      <c r="J60" s="115"/>
      <c r="K60" s="115">
        <v>1</v>
      </c>
      <c r="L60" s="115"/>
      <c r="M60" s="115"/>
      <c r="N60" s="114"/>
      <c r="O60" s="114"/>
      <c r="P60" s="181">
        <v>1</v>
      </c>
      <c r="Q60" s="114"/>
      <c r="R60" s="114"/>
      <c r="S60" s="114">
        <f t="shared" ref="S60" si="11">SUM(D60:R60)</f>
        <v>2</v>
      </c>
    </row>
    <row r="61" spans="1:19" x14ac:dyDescent="0.15">
      <c r="A61" s="114">
        <v>59</v>
      </c>
      <c r="B61" s="114" t="s">
        <v>95</v>
      </c>
      <c r="C61" s="114" t="s">
        <v>238</v>
      </c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4">
        <v>1</v>
      </c>
      <c r="O61" s="114"/>
      <c r="P61" s="181"/>
      <c r="Q61" s="114"/>
      <c r="R61" s="114"/>
      <c r="S61" s="114">
        <v>1</v>
      </c>
    </row>
    <row r="62" spans="1:19" x14ac:dyDescent="0.15">
      <c r="A62" s="114">
        <v>60</v>
      </c>
      <c r="B62" s="114" t="s">
        <v>95</v>
      </c>
      <c r="C62" s="114" t="s">
        <v>258</v>
      </c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4"/>
      <c r="O62" s="114"/>
      <c r="P62" s="181">
        <v>2</v>
      </c>
      <c r="Q62" s="114"/>
      <c r="R62" s="114"/>
      <c r="S62" s="114">
        <v>2</v>
      </c>
    </row>
    <row r="63" spans="1:19" x14ac:dyDescent="0.15">
      <c r="A63" s="114">
        <v>61</v>
      </c>
      <c r="B63" s="114" t="s">
        <v>95</v>
      </c>
      <c r="C63" s="114" t="s">
        <v>259</v>
      </c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4"/>
      <c r="O63" s="114"/>
      <c r="P63" s="181">
        <v>1</v>
      </c>
      <c r="Q63" s="114"/>
      <c r="R63" s="114"/>
      <c r="S63" s="114">
        <v>1</v>
      </c>
    </row>
    <row r="64" spans="1:19" x14ac:dyDescent="0.15">
      <c r="A64" s="114">
        <v>62</v>
      </c>
      <c r="B64" s="114" t="s">
        <v>100</v>
      </c>
      <c r="C64" s="114" t="s">
        <v>101</v>
      </c>
      <c r="D64" s="115"/>
      <c r="E64" s="115">
        <v>1</v>
      </c>
      <c r="F64" s="115"/>
      <c r="G64" s="115"/>
      <c r="H64" s="115"/>
      <c r="I64" s="115"/>
      <c r="J64" s="115"/>
      <c r="K64" s="115"/>
      <c r="L64" s="115"/>
      <c r="M64" s="115"/>
      <c r="N64" s="114"/>
      <c r="O64" s="114"/>
      <c r="P64" s="181"/>
      <c r="Q64" s="114"/>
      <c r="R64" s="114"/>
      <c r="S64" s="114">
        <f t="shared" si="0"/>
        <v>1</v>
      </c>
    </row>
    <row r="65" spans="1:19" x14ac:dyDescent="0.15">
      <c r="A65" s="114">
        <v>63</v>
      </c>
      <c r="B65" s="114" t="s">
        <v>100</v>
      </c>
      <c r="C65" s="114" t="s">
        <v>112</v>
      </c>
      <c r="D65" s="115"/>
      <c r="E65" s="115"/>
      <c r="F65" s="115">
        <v>1</v>
      </c>
      <c r="G65" s="115">
        <v>1</v>
      </c>
      <c r="H65" s="115"/>
      <c r="I65" s="115"/>
      <c r="J65" s="115"/>
      <c r="K65" s="115"/>
      <c r="L65" s="115"/>
      <c r="M65" s="115"/>
      <c r="N65" s="114"/>
      <c r="O65" s="114"/>
      <c r="P65" s="181"/>
      <c r="Q65" s="114"/>
      <c r="R65" s="114"/>
      <c r="S65" s="114">
        <f t="shared" si="0"/>
        <v>2</v>
      </c>
    </row>
    <row r="66" spans="1:19" x14ac:dyDescent="0.15">
      <c r="A66" s="114">
        <v>64</v>
      </c>
      <c r="B66" s="114" t="s">
        <v>100</v>
      </c>
      <c r="C66" s="114" t="s">
        <v>143</v>
      </c>
      <c r="D66" s="115"/>
      <c r="E66" s="115"/>
      <c r="F66" s="115"/>
      <c r="G66" s="115">
        <v>1</v>
      </c>
      <c r="H66" s="115"/>
      <c r="I66" s="115"/>
      <c r="J66" s="115"/>
      <c r="K66" s="115"/>
      <c r="L66" s="115"/>
      <c r="M66" s="115">
        <v>1</v>
      </c>
      <c r="N66" s="114"/>
      <c r="O66" s="114"/>
      <c r="P66" s="181"/>
      <c r="Q66" s="114"/>
      <c r="R66" s="114"/>
      <c r="S66" s="114">
        <f t="shared" si="0"/>
        <v>2</v>
      </c>
    </row>
    <row r="67" spans="1:19" x14ac:dyDescent="0.15">
      <c r="A67" s="114">
        <v>65</v>
      </c>
      <c r="B67" s="114" t="s">
        <v>174</v>
      </c>
      <c r="C67" s="114" t="s">
        <v>175</v>
      </c>
      <c r="D67" s="115"/>
      <c r="E67" s="115"/>
      <c r="F67" s="115"/>
      <c r="G67" s="115"/>
      <c r="H67" s="115"/>
      <c r="I67" s="115">
        <v>1</v>
      </c>
      <c r="J67" s="115"/>
      <c r="K67" s="115"/>
      <c r="L67" s="115"/>
      <c r="M67" s="115"/>
      <c r="N67" s="114"/>
      <c r="O67" s="114"/>
      <c r="P67" s="181"/>
      <c r="Q67" s="114"/>
      <c r="R67" s="114"/>
      <c r="S67" s="114">
        <f t="shared" si="0"/>
        <v>1</v>
      </c>
    </row>
    <row r="68" spans="1:19" x14ac:dyDescent="0.15">
      <c r="A68" s="114">
        <v>66</v>
      </c>
      <c r="B68" s="114" t="s">
        <v>100</v>
      </c>
      <c r="C68" s="114" t="s">
        <v>189</v>
      </c>
      <c r="D68" s="115"/>
      <c r="E68" s="115"/>
      <c r="F68" s="115"/>
      <c r="G68" s="115"/>
      <c r="H68" s="115">
        <v>1</v>
      </c>
      <c r="I68" s="115"/>
      <c r="J68" s="115"/>
      <c r="K68" s="115"/>
      <c r="L68" s="115"/>
      <c r="M68" s="115"/>
      <c r="N68" s="114"/>
      <c r="O68" s="114"/>
      <c r="P68" s="181"/>
      <c r="Q68" s="114"/>
      <c r="R68" s="114"/>
      <c r="S68" s="114">
        <f t="shared" ref="S68:S70" si="12">SUM(D68:R68)</f>
        <v>1</v>
      </c>
    </row>
    <row r="69" spans="1:19" x14ac:dyDescent="0.15">
      <c r="A69" s="114">
        <v>67</v>
      </c>
      <c r="B69" s="114" t="s">
        <v>100</v>
      </c>
      <c r="C69" s="114" t="s">
        <v>190</v>
      </c>
      <c r="D69" s="115"/>
      <c r="E69" s="115"/>
      <c r="F69" s="115"/>
      <c r="G69" s="115"/>
      <c r="H69" s="115">
        <v>1</v>
      </c>
      <c r="I69" s="115"/>
      <c r="J69" s="115"/>
      <c r="K69" s="115"/>
      <c r="L69" s="115"/>
      <c r="M69" s="115"/>
      <c r="N69" s="114"/>
      <c r="O69" s="114"/>
      <c r="P69" s="181"/>
      <c r="Q69" s="114"/>
      <c r="R69" s="114"/>
      <c r="S69" s="114">
        <f t="shared" si="12"/>
        <v>1</v>
      </c>
    </row>
    <row r="70" spans="1:19" x14ac:dyDescent="0.15">
      <c r="A70" s="114">
        <v>68</v>
      </c>
      <c r="B70" s="114" t="s">
        <v>100</v>
      </c>
      <c r="C70" s="114" t="s">
        <v>191</v>
      </c>
      <c r="D70" s="115"/>
      <c r="E70" s="115"/>
      <c r="F70" s="115"/>
      <c r="G70" s="115"/>
      <c r="H70" s="115">
        <v>1</v>
      </c>
      <c r="I70" s="115"/>
      <c r="J70" s="115"/>
      <c r="K70" s="115"/>
      <c r="L70" s="115"/>
      <c r="M70" s="115"/>
      <c r="N70" s="114"/>
      <c r="O70" s="114"/>
      <c r="P70" s="181"/>
      <c r="Q70" s="114"/>
      <c r="R70" s="114"/>
      <c r="S70" s="114">
        <f t="shared" si="12"/>
        <v>1</v>
      </c>
    </row>
    <row r="71" spans="1:19" x14ac:dyDescent="0.15">
      <c r="A71" s="114">
        <v>69</v>
      </c>
      <c r="B71" s="114" t="s">
        <v>100</v>
      </c>
      <c r="C71" s="114" t="s">
        <v>241</v>
      </c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4">
        <v>2</v>
      </c>
      <c r="O71" s="114"/>
      <c r="P71" s="181"/>
      <c r="Q71" s="114"/>
      <c r="R71" s="114"/>
      <c r="S71" s="114">
        <f t="shared" ref="S71" si="13">SUM(D71:R71)</f>
        <v>2</v>
      </c>
    </row>
    <row r="72" spans="1:19" x14ac:dyDescent="0.15">
      <c r="A72" s="114">
        <v>70</v>
      </c>
      <c r="B72" s="114" t="s">
        <v>100</v>
      </c>
      <c r="C72" s="114" t="s">
        <v>261</v>
      </c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4"/>
      <c r="O72" s="114"/>
      <c r="P72" s="181">
        <v>1</v>
      </c>
      <c r="Q72" s="114"/>
      <c r="R72" s="114"/>
      <c r="S72" s="114">
        <v>1</v>
      </c>
    </row>
    <row r="73" spans="1:19" x14ac:dyDescent="0.15">
      <c r="A73" s="114">
        <v>71</v>
      </c>
      <c r="B73" s="114" t="s">
        <v>102</v>
      </c>
      <c r="C73" s="114" t="s">
        <v>103</v>
      </c>
      <c r="D73" s="115"/>
      <c r="E73" s="115">
        <v>1</v>
      </c>
      <c r="F73" s="115"/>
      <c r="G73" s="115"/>
      <c r="H73" s="115"/>
      <c r="I73" s="115"/>
      <c r="J73" s="115">
        <v>1</v>
      </c>
      <c r="K73" s="115">
        <v>1</v>
      </c>
      <c r="L73" s="115"/>
      <c r="M73" s="115">
        <v>1</v>
      </c>
      <c r="N73" s="114"/>
      <c r="O73" s="114"/>
      <c r="P73" s="181"/>
      <c r="Q73" s="114"/>
      <c r="R73" s="114"/>
      <c r="S73" s="114">
        <f t="shared" si="0"/>
        <v>4</v>
      </c>
    </row>
    <row r="74" spans="1:19" x14ac:dyDescent="0.15">
      <c r="A74" s="114">
        <v>72</v>
      </c>
      <c r="B74" s="114" t="s">
        <v>102</v>
      </c>
      <c r="C74" s="114" t="s">
        <v>166</v>
      </c>
      <c r="D74" s="115"/>
      <c r="E74" s="115"/>
      <c r="F74" s="115"/>
      <c r="G74" s="115"/>
      <c r="H74" s="115">
        <v>1</v>
      </c>
      <c r="I74" s="115"/>
      <c r="J74" s="115"/>
      <c r="K74" s="115"/>
      <c r="L74" s="115"/>
      <c r="M74" s="115"/>
      <c r="N74" s="114"/>
      <c r="O74" s="114"/>
      <c r="P74" s="181"/>
      <c r="Q74" s="114"/>
      <c r="R74" s="114"/>
      <c r="S74" s="114">
        <f t="shared" si="0"/>
        <v>1</v>
      </c>
    </row>
    <row r="75" spans="1:19" x14ac:dyDescent="0.15">
      <c r="A75" s="114">
        <v>73</v>
      </c>
      <c r="B75" s="114" t="s">
        <v>102</v>
      </c>
      <c r="C75" s="114" t="s">
        <v>128</v>
      </c>
      <c r="D75" s="115"/>
      <c r="E75" s="115"/>
      <c r="F75" s="115"/>
      <c r="G75" s="115"/>
      <c r="H75" s="115"/>
      <c r="I75" s="115"/>
      <c r="J75" s="115">
        <v>2</v>
      </c>
      <c r="K75" s="115"/>
      <c r="L75" s="115">
        <v>1</v>
      </c>
      <c r="M75" s="115">
        <v>2</v>
      </c>
      <c r="N75" s="114"/>
      <c r="O75" s="114"/>
      <c r="P75" s="181"/>
      <c r="Q75" s="114"/>
      <c r="R75" s="114"/>
      <c r="S75" s="114">
        <f t="shared" ref="S75" si="14">SUM(D75:R75)</f>
        <v>5</v>
      </c>
    </row>
    <row r="76" spans="1:19" x14ac:dyDescent="0.15">
      <c r="A76" s="114">
        <v>74</v>
      </c>
      <c r="B76" s="114" t="s">
        <v>102</v>
      </c>
      <c r="C76" s="114" t="s">
        <v>215</v>
      </c>
      <c r="D76" s="115"/>
      <c r="E76" s="115"/>
      <c r="F76" s="115"/>
      <c r="G76" s="115"/>
      <c r="H76" s="115"/>
      <c r="I76" s="115"/>
      <c r="J76" s="115"/>
      <c r="K76" s="115"/>
      <c r="L76" s="115">
        <v>1</v>
      </c>
      <c r="M76" s="115">
        <v>1</v>
      </c>
      <c r="N76" s="114"/>
      <c r="O76" s="114"/>
      <c r="P76" s="181"/>
      <c r="Q76" s="114"/>
      <c r="R76" s="114"/>
      <c r="S76" s="114">
        <f t="shared" ref="S76" si="15">SUM(D76:R76)</f>
        <v>2</v>
      </c>
    </row>
    <row r="77" spans="1:19" x14ac:dyDescent="0.15">
      <c r="A77" s="114">
        <v>75</v>
      </c>
      <c r="B77" s="114" t="s">
        <v>102</v>
      </c>
      <c r="C77" s="114" t="s">
        <v>222</v>
      </c>
      <c r="D77" s="115"/>
      <c r="E77" s="115"/>
      <c r="F77" s="115"/>
      <c r="G77" s="115"/>
      <c r="H77" s="115"/>
      <c r="I77" s="115"/>
      <c r="J77" s="115"/>
      <c r="K77" s="115"/>
      <c r="L77" s="115"/>
      <c r="M77" s="115">
        <v>1</v>
      </c>
      <c r="N77" s="114"/>
      <c r="O77" s="114"/>
      <c r="P77" s="181"/>
      <c r="Q77" s="114"/>
      <c r="R77" s="114"/>
      <c r="S77" s="114">
        <v>1</v>
      </c>
    </row>
    <row r="78" spans="1:19" x14ac:dyDescent="0.15">
      <c r="A78" s="114">
        <v>76</v>
      </c>
      <c r="B78" s="114" t="s">
        <v>102</v>
      </c>
      <c r="C78" s="114" t="s">
        <v>239</v>
      </c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4">
        <v>1</v>
      </c>
      <c r="O78" s="114"/>
      <c r="P78" s="181"/>
      <c r="Q78" s="114"/>
      <c r="R78" s="114"/>
      <c r="S78" s="114">
        <v>1</v>
      </c>
    </row>
    <row r="79" spans="1:19" x14ac:dyDescent="0.15">
      <c r="A79" s="114">
        <v>77</v>
      </c>
      <c r="B79" s="114" t="s">
        <v>144</v>
      </c>
      <c r="C79" s="114" t="s">
        <v>145</v>
      </c>
      <c r="D79" s="115"/>
      <c r="E79" s="115"/>
      <c r="F79" s="115"/>
      <c r="G79" s="115">
        <v>2</v>
      </c>
      <c r="H79" s="115">
        <v>1</v>
      </c>
      <c r="I79" s="115"/>
      <c r="J79" s="115"/>
      <c r="K79" s="115"/>
      <c r="L79" s="115"/>
      <c r="M79" s="115"/>
      <c r="N79" s="114"/>
      <c r="O79" s="114"/>
      <c r="P79" s="181"/>
      <c r="Q79" s="114"/>
      <c r="R79" s="114"/>
      <c r="S79" s="114">
        <f t="shared" si="0"/>
        <v>3</v>
      </c>
    </row>
    <row r="80" spans="1:19" x14ac:dyDescent="0.15">
      <c r="A80" s="114">
        <v>78</v>
      </c>
      <c r="B80" s="114" t="s">
        <v>144</v>
      </c>
      <c r="C80" s="114" t="s">
        <v>146</v>
      </c>
      <c r="D80" s="115"/>
      <c r="E80" s="115"/>
      <c r="F80" s="115"/>
      <c r="G80" s="115">
        <v>1</v>
      </c>
      <c r="H80" s="115"/>
      <c r="I80" s="115"/>
      <c r="J80" s="115"/>
      <c r="K80" s="115"/>
      <c r="L80" s="115"/>
      <c r="M80" s="115"/>
      <c r="N80" s="114"/>
      <c r="O80" s="114"/>
      <c r="P80" s="181"/>
      <c r="Q80" s="114"/>
      <c r="R80" s="114"/>
      <c r="S80" s="114">
        <f t="shared" si="0"/>
        <v>1</v>
      </c>
    </row>
    <row r="81" spans="1:19" x14ac:dyDescent="0.15">
      <c r="A81" s="114">
        <v>79</v>
      </c>
      <c r="B81" s="114" t="s">
        <v>144</v>
      </c>
      <c r="C81" s="114" t="s">
        <v>216</v>
      </c>
      <c r="D81" s="115"/>
      <c r="E81" s="115"/>
      <c r="F81" s="115"/>
      <c r="G81" s="115"/>
      <c r="H81" s="115"/>
      <c r="I81" s="115"/>
      <c r="J81" s="115"/>
      <c r="K81" s="115"/>
      <c r="L81" s="115">
        <v>1</v>
      </c>
      <c r="M81" s="115"/>
      <c r="N81" s="114"/>
      <c r="O81" s="114"/>
      <c r="P81" s="181">
        <v>1</v>
      </c>
      <c r="Q81" s="114"/>
      <c r="R81" s="114"/>
      <c r="S81" s="114">
        <f t="shared" ref="S81" si="16">SUM(D81:R81)</f>
        <v>2</v>
      </c>
    </row>
    <row r="82" spans="1:19" x14ac:dyDescent="0.15">
      <c r="A82" s="114">
        <v>80</v>
      </c>
      <c r="B82" s="114" t="s">
        <v>144</v>
      </c>
      <c r="C82" s="114" t="s">
        <v>225</v>
      </c>
      <c r="D82" s="115">
        <v>1</v>
      </c>
      <c r="E82" s="115"/>
      <c r="F82" s="115"/>
      <c r="G82" s="115"/>
      <c r="H82" s="115"/>
      <c r="I82" s="115"/>
      <c r="J82" s="115"/>
      <c r="K82" s="115"/>
      <c r="L82" s="115"/>
      <c r="M82" s="115"/>
      <c r="N82" s="114"/>
      <c r="O82" s="114"/>
      <c r="P82" s="181">
        <v>1</v>
      </c>
      <c r="Q82" s="114"/>
      <c r="R82" s="114"/>
      <c r="S82" s="114">
        <f t="shared" ref="S82:S83" si="17">SUM(D82:R82)</f>
        <v>2</v>
      </c>
    </row>
    <row r="83" spans="1:19" x14ac:dyDescent="0.15">
      <c r="A83" s="114">
        <v>81</v>
      </c>
      <c r="B83" s="114" t="s">
        <v>144</v>
      </c>
      <c r="C83" s="114" t="s">
        <v>226</v>
      </c>
      <c r="D83" s="115">
        <v>1</v>
      </c>
      <c r="E83" s="115"/>
      <c r="F83" s="115"/>
      <c r="G83" s="115"/>
      <c r="H83" s="115"/>
      <c r="I83" s="115"/>
      <c r="J83" s="115"/>
      <c r="K83" s="115"/>
      <c r="L83" s="115"/>
      <c r="M83" s="115"/>
      <c r="N83" s="114"/>
      <c r="O83" s="114"/>
      <c r="P83" s="181"/>
      <c r="Q83" s="114"/>
      <c r="R83" s="114"/>
      <c r="S83" s="114">
        <f t="shared" si="17"/>
        <v>1</v>
      </c>
    </row>
    <row r="84" spans="1:19" x14ac:dyDescent="0.15">
      <c r="A84" s="114">
        <v>82</v>
      </c>
      <c r="B84" s="114" t="s">
        <v>144</v>
      </c>
      <c r="C84" s="114" t="s">
        <v>260</v>
      </c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4"/>
      <c r="O84" s="114"/>
      <c r="P84" s="181">
        <v>1</v>
      </c>
      <c r="Q84" s="114"/>
      <c r="R84" s="114"/>
      <c r="S84" s="114">
        <v>1</v>
      </c>
    </row>
    <row r="85" spans="1:19" x14ac:dyDescent="0.15">
      <c r="A85" s="114">
        <v>83</v>
      </c>
      <c r="B85" s="114"/>
      <c r="C85" s="114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4"/>
      <c r="O85" s="114"/>
      <c r="P85" s="181"/>
      <c r="Q85" s="114"/>
      <c r="R85" s="114"/>
      <c r="S85" s="114"/>
    </row>
    <row r="86" spans="1:19" x14ac:dyDescent="0.15">
      <c r="A86" s="114">
        <v>84</v>
      </c>
      <c r="B86" s="114"/>
      <c r="C86" s="114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4"/>
      <c r="O86" s="114"/>
      <c r="P86" s="181"/>
      <c r="Q86" s="114"/>
      <c r="R86" s="114"/>
      <c r="S86" s="114"/>
    </row>
    <row r="87" spans="1:19" x14ac:dyDescent="0.15">
      <c r="A87" s="114">
        <v>85</v>
      </c>
      <c r="B87" s="114"/>
      <c r="C87" s="114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4"/>
      <c r="O87" s="114"/>
      <c r="P87" s="181"/>
      <c r="Q87" s="114"/>
      <c r="R87" s="114"/>
      <c r="S87" s="114"/>
    </row>
    <row r="88" spans="1:19" x14ac:dyDescent="0.15">
      <c r="A88" s="114">
        <v>86</v>
      </c>
      <c r="B88" s="114"/>
      <c r="C88" s="114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4"/>
      <c r="O88" s="114"/>
      <c r="P88" s="181"/>
      <c r="Q88" s="114"/>
      <c r="R88" s="114"/>
      <c r="S88" s="114"/>
    </row>
    <row r="89" spans="1:19" x14ac:dyDescent="0.15">
      <c r="A89" s="114">
        <v>87</v>
      </c>
      <c r="B89" s="114"/>
      <c r="C89" s="114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4"/>
      <c r="O89" s="114"/>
      <c r="P89" s="181"/>
      <c r="Q89" s="114"/>
      <c r="R89" s="114"/>
      <c r="S89" s="114"/>
    </row>
    <row r="90" spans="1:19" x14ac:dyDescent="0.15">
      <c r="A90" s="114">
        <v>88</v>
      </c>
      <c r="B90" s="114"/>
      <c r="C90" s="114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4"/>
      <c r="O90" s="114"/>
      <c r="P90" s="181"/>
      <c r="Q90" s="114"/>
      <c r="R90" s="114"/>
      <c r="S90" s="114"/>
    </row>
    <row r="91" spans="1:19" x14ac:dyDescent="0.15">
      <c r="A91" s="114">
        <v>89</v>
      </c>
      <c r="B91" s="114"/>
      <c r="C91" s="114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4"/>
      <c r="O91" s="114"/>
      <c r="P91" s="181"/>
      <c r="Q91" s="114"/>
      <c r="R91" s="114"/>
      <c r="S91" s="114"/>
    </row>
    <row r="92" spans="1:19" x14ac:dyDescent="0.15">
      <c r="A92" s="114">
        <v>90</v>
      </c>
      <c r="B92" s="114"/>
      <c r="C92" s="114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4"/>
      <c r="O92" s="114"/>
      <c r="P92" s="181"/>
      <c r="Q92" s="114"/>
      <c r="R92" s="114"/>
      <c r="S92" s="114"/>
    </row>
    <row r="93" spans="1:19" x14ac:dyDescent="0.15">
      <c r="A93" s="114">
        <v>91</v>
      </c>
      <c r="B93" s="114"/>
      <c r="C93" s="114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4"/>
      <c r="O93" s="114"/>
      <c r="P93" s="181"/>
      <c r="Q93" s="114"/>
      <c r="R93" s="114"/>
      <c r="S93" s="114"/>
    </row>
    <row r="94" spans="1:19" x14ac:dyDescent="0.15">
      <c r="A94" s="114">
        <v>92</v>
      </c>
      <c r="B94" s="114"/>
      <c r="C94" s="114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4"/>
      <c r="O94" s="114"/>
      <c r="P94" s="181"/>
      <c r="Q94" s="114"/>
      <c r="R94" s="114"/>
      <c r="S94" s="114"/>
    </row>
    <row r="95" spans="1:19" x14ac:dyDescent="0.15">
      <c r="A95" s="114">
        <v>93</v>
      </c>
      <c r="B95" s="114"/>
      <c r="C95" s="114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4"/>
      <c r="O95" s="114"/>
      <c r="P95" s="181"/>
      <c r="Q95" s="114"/>
      <c r="R95" s="114"/>
      <c r="S95" s="114"/>
    </row>
    <row r="96" spans="1:19" x14ac:dyDescent="0.15">
      <c r="A96" s="114">
        <v>94</v>
      </c>
      <c r="B96" s="114"/>
      <c r="C96" s="114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4"/>
      <c r="O96" s="114"/>
      <c r="P96" s="181"/>
      <c r="Q96" s="114"/>
      <c r="R96" s="114"/>
      <c r="S96" s="114"/>
    </row>
    <row r="97" spans="1:19" x14ac:dyDescent="0.15">
      <c r="A97" s="114">
        <v>95</v>
      </c>
      <c r="B97" s="114"/>
      <c r="C97" s="114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4"/>
      <c r="O97" s="114"/>
      <c r="P97" s="181"/>
      <c r="Q97" s="114"/>
      <c r="R97" s="114"/>
      <c r="S97" s="114"/>
    </row>
    <row r="98" spans="1:19" x14ac:dyDescent="0.15">
      <c r="A98" s="114">
        <v>96</v>
      </c>
      <c r="B98" s="114"/>
      <c r="C98" s="114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4"/>
      <c r="O98" s="114"/>
      <c r="P98" s="181"/>
      <c r="Q98" s="114"/>
      <c r="R98" s="114"/>
      <c r="S98" s="114"/>
    </row>
    <row r="99" spans="1:19" x14ac:dyDescent="0.15">
      <c r="A99" s="114">
        <v>97</v>
      </c>
      <c r="B99" s="114"/>
      <c r="C99" s="114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4"/>
      <c r="O99" s="114"/>
      <c r="P99" s="181"/>
      <c r="Q99" s="114"/>
      <c r="R99" s="114"/>
      <c r="S99" s="114"/>
    </row>
    <row r="100" spans="1:19" x14ac:dyDescent="0.15">
      <c r="A100" s="114">
        <v>98</v>
      </c>
      <c r="B100" s="114"/>
      <c r="C100" s="114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4"/>
      <c r="O100" s="114"/>
      <c r="P100" s="181"/>
      <c r="Q100" s="114"/>
      <c r="R100" s="114"/>
      <c r="S100" s="114"/>
    </row>
    <row r="101" spans="1:19" x14ac:dyDescent="0.15">
      <c r="A101" s="114">
        <v>99</v>
      </c>
      <c r="B101" s="114"/>
      <c r="C101" s="114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4"/>
      <c r="O101" s="114"/>
      <c r="P101" s="181"/>
      <c r="Q101" s="114"/>
      <c r="R101" s="114"/>
      <c r="S101" s="114"/>
    </row>
    <row r="102" spans="1:19" x14ac:dyDescent="0.15">
      <c r="A102" s="114">
        <v>100</v>
      </c>
      <c r="B102" s="114"/>
      <c r="C102" s="114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4"/>
      <c r="O102" s="114"/>
      <c r="P102" s="181"/>
      <c r="Q102" s="114"/>
      <c r="R102" s="114"/>
      <c r="S102" s="114"/>
    </row>
    <row r="103" spans="1:19" x14ac:dyDescent="0.15">
      <c r="A103" s="114">
        <v>101</v>
      </c>
      <c r="B103" s="114"/>
      <c r="C103" s="114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4"/>
      <c r="O103" s="114"/>
      <c r="P103" s="181"/>
      <c r="Q103" s="114"/>
      <c r="R103" s="114"/>
      <c r="S103" s="114"/>
    </row>
    <row r="104" spans="1:19" x14ac:dyDescent="0.15">
      <c r="A104" s="114">
        <v>102</v>
      </c>
      <c r="B104" s="114"/>
      <c r="C104" s="114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4"/>
      <c r="O104" s="114"/>
      <c r="P104" s="181"/>
      <c r="Q104" s="114"/>
      <c r="R104" s="114"/>
      <c r="S104" s="114"/>
    </row>
    <row r="105" spans="1:19" x14ac:dyDescent="0.15">
      <c r="A105" s="114">
        <v>103</v>
      </c>
      <c r="B105" s="114"/>
      <c r="C105" s="114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4"/>
      <c r="O105" s="114"/>
      <c r="P105" s="181"/>
      <c r="Q105" s="114"/>
      <c r="R105" s="114"/>
      <c r="S105" s="114"/>
    </row>
    <row r="106" spans="1:19" x14ac:dyDescent="0.15">
      <c r="A106" s="114">
        <v>104</v>
      </c>
      <c r="B106" s="114"/>
      <c r="C106" s="114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4"/>
      <c r="O106" s="114"/>
      <c r="P106" s="181"/>
      <c r="Q106" s="114"/>
      <c r="R106" s="114"/>
      <c r="S106" s="114"/>
    </row>
    <row r="107" spans="1:19" x14ac:dyDescent="0.15">
      <c r="A107" s="114">
        <v>105</v>
      </c>
      <c r="B107" s="114"/>
      <c r="C107" s="114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4"/>
      <c r="O107" s="114"/>
      <c r="P107" s="181"/>
      <c r="Q107" s="114"/>
      <c r="R107" s="114"/>
      <c r="S107" s="114"/>
    </row>
    <row r="108" spans="1:19" x14ac:dyDescent="0.15">
      <c r="A108" s="114">
        <v>106</v>
      </c>
      <c r="B108" s="114"/>
      <c r="C108" s="114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4"/>
      <c r="O108" s="114"/>
      <c r="P108" s="181"/>
      <c r="Q108" s="114"/>
      <c r="R108" s="114"/>
      <c r="S108" s="114"/>
    </row>
  </sheetData>
  <mergeCells count="4">
    <mergeCell ref="B1:B2"/>
    <mergeCell ref="C1:C2"/>
    <mergeCell ref="A1:A2"/>
    <mergeCell ref="S1:S2"/>
  </mergeCells>
  <phoneticPr fontId="3"/>
  <pageMargins left="0.39370078740157483" right="0.39370078740157483" top="0.78740157480314965" bottom="0.39370078740157483" header="0.31496062992125984" footer="0.31496062992125984"/>
  <pageSetup paperSize="9" scale="65" orientation="portrait" r:id="rId1"/>
  <headerFooter>
    <oddHeader>&amp;C&amp;20 １部得点者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zoomScale="83" zoomScaleNormal="83" workbookViewId="0">
      <pane xSplit="3" ySplit="2" topLeftCell="H77" activePane="bottomRight" state="frozen"/>
      <selection activeCell="E21" sqref="E21"/>
      <selection pane="topRight" activeCell="E21" sqref="E21"/>
      <selection pane="bottomLeft" activeCell="E21" sqref="E21"/>
      <selection pane="bottomRight" activeCell="A11" sqref="A11:A119"/>
    </sheetView>
  </sheetViews>
  <sheetFormatPr defaultRowHeight="13.5" x14ac:dyDescent="0.15"/>
  <cols>
    <col min="1" max="1" width="4.25" bestFit="1" customWidth="1"/>
    <col min="2" max="2" width="22.125" customWidth="1"/>
    <col min="3" max="3" width="11.25" bestFit="1" customWidth="1"/>
    <col min="4" max="13" width="6.625" style="110" customWidth="1"/>
    <col min="14" max="15" width="6.625" customWidth="1"/>
    <col min="16" max="16" width="6.625" style="182" customWidth="1"/>
    <col min="17" max="18" width="6.625" customWidth="1"/>
  </cols>
  <sheetData>
    <row r="1" spans="1:19" x14ac:dyDescent="0.15">
      <c r="A1" s="177" t="s">
        <v>60</v>
      </c>
      <c r="B1" s="176" t="s">
        <v>44</v>
      </c>
      <c r="C1" s="177" t="s">
        <v>45</v>
      </c>
      <c r="D1" s="111">
        <v>1</v>
      </c>
      <c r="E1" s="111">
        <v>2</v>
      </c>
      <c r="F1" s="111">
        <v>3</v>
      </c>
      <c r="G1" s="111">
        <v>4</v>
      </c>
      <c r="H1" s="111">
        <v>5</v>
      </c>
      <c r="I1" s="111">
        <v>6</v>
      </c>
      <c r="J1" s="111">
        <v>7</v>
      </c>
      <c r="K1" s="111">
        <v>8</v>
      </c>
      <c r="L1" s="111">
        <v>9</v>
      </c>
      <c r="M1" s="111">
        <v>10</v>
      </c>
      <c r="N1" s="111">
        <v>11</v>
      </c>
      <c r="O1" s="111">
        <v>12</v>
      </c>
      <c r="P1" s="179">
        <v>13</v>
      </c>
      <c r="Q1" s="111">
        <v>14</v>
      </c>
      <c r="R1" s="111">
        <v>15</v>
      </c>
      <c r="S1" s="177" t="s">
        <v>61</v>
      </c>
    </row>
    <row r="2" spans="1:19" x14ac:dyDescent="0.15">
      <c r="A2" s="177"/>
      <c r="B2" s="176"/>
      <c r="C2" s="177"/>
      <c r="D2" s="112">
        <v>41742</v>
      </c>
      <c r="E2" s="112">
        <v>41756</v>
      </c>
      <c r="F2" s="112">
        <v>41819</v>
      </c>
      <c r="G2" s="112">
        <v>41847</v>
      </c>
      <c r="H2" s="112">
        <v>41854</v>
      </c>
      <c r="I2" s="112">
        <v>41875</v>
      </c>
      <c r="J2" s="112">
        <v>41931</v>
      </c>
      <c r="K2" s="112">
        <v>41938</v>
      </c>
      <c r="L2" s="112">
        <v>41945</v>
      </c>
      <c r="M2" s="112">
        <v>41952</v>
      </c>
      <c r="N2" s="113">
        <v>41959</v>
      </c>
      <c r="O2" s="113">
        <v>41967</v>
      </c>
      <c r="P2" s="180">
        <v>41980</v>
      </c>
      <c r="Q2" s="113">
        <v>41987</v>
      </c>
      <c r="R2" s="113"/>
      <c r="S2" s="177"/>
    </row>
    <row r="3" spans="1:19" x14ac:dyDescent="0.15">
      <c r="A3" s="114">
        <v>1</v>
      </c>
      <c r="B3" s="114" t="s">
        <v>62</v>
      </c>
      <c r="C3" s="114" t="s">
        <v>63</v>
      </c>
      <c r="D3" s="115">
        <v>1</v>
      </c>
      <c r="E3" s="115"/>
      <c r="F3" s="115"/>
      <c r="G3" s="115">
        <v>1</v>
      </c>
      <c r="H3" s="115"/>
      <c r="I3" s="115"/>
      <c r="J3" s="115"/>
      <c r="K3" s="115"/>
      <c r="L3" s="115"/>
      <c r="M3" s="115">
        <v>1</v>
      </c>
      <c r="N3" s="114"/>
      <c r="O3" s="114"/>
      <c r="P3" s="181"/>
      <c r="Q3" s="114"/>
      <c r="R3" s="114"/>
      <c r="S3" s="114">
        <f>SUM(D3:R3)</f>
        <v>3</v>
      </c>
    </row>
    <row r="4" spans="1:19" x14ac:dyDescent="0.15">
      <c r="A4" s="114">
        <v>2</v>
      </c>
      <c r="B4" s="114" t="s">
        <v>62</v>
      </c>
      <c r="C4" s="114" t="s">
        <v>64</v>
      </c>
      <c r="D4" s="115">
        <v>1</v>
      </c>
      <c r="E4" s="115"/>
      <c r="F4" s="115"/>
      <c r="G4" s="115"/>
      <c r="H4" s="115"/>
      <c r="I4" s="115"/>
      <c r="J4" s="115"/>
      <c r="K4" s="115"/>
      <c r="L4" s="115"/>
      <c r="M4" s="115"/>
      <c r="N4" s="114"/>
      <c r="O4" s="114"/>
      <c r="P4" s="181"/>
      <c r="Q4" s="114"/>
      <c r="R4" s="114"/>
      <c r="S4" s="114">
        <f t="shared" ref="S4:S89" si="0">SUM(D4:R4)</f>
        <v>1</v>
      </c>
    </row>
    <row r="5" spans="1:19" x14ac:dyDescent="0.15">
      <c r="A5" s="114">
        <v>3</v>
      </c>
      <c r="B5" s="114" t="s">
        <v>62</v>
      </c>
      <c r="C5" s="114" t="s">
        <v>65</v>
      </c>
      <c r="D5" s="115">
        <v>1</v>
      </c>
      <c r="E5" s="115"/>
      <c r="F5" s="115"/>
      <c r="G5" s="115"/>
      <c r="H5" s="115"/>
      <c r="I5" s="115"/>
      <c r="J5" s="115"/>
      <c r="K5" s="115"/>
      <c r="L5" s="115"/>
      <c r="M5" s="115"/>
      <c r="N5" s="114"/>
      <c r="O5" s="114"/>
      <c r="P5" s="181"/>
      <c r="Q5" s="114"/>
      <c r="R5" s="114"/>
      <c r="S5" s="114">
        <f t="shared" si="0"/>
        <v>1</v>
      </c>
    </row>
    <row r="6" spans="1:19" x14ac:dyDescent="0.15">
      <c r="A6" s="114">
        <v>4</v>
      </c>
      <c r="B6" s="114" t="s">
        <v>62</v>
      </c>
      <c r="C6" s="114" t="s">
        <v>66</v>
      </c>
      <c r="D6" s="115">
        <v>1</v>
      </c>
      <c r="E6" s="115"/>
      <c r="F6" s="115"/>
      <c r="G6" s="115"/>
      <c r="H6" s="115"/>
      <c r="I6" s="115"/>
      <c r="J6" s="115"/>
      <c r="K6" s="115"/>
      <c r="L6" s="115"/>
      <c r="M6" s="115">
        <v>1</v>
      </c>
      <c r="N6" s="114">
        <v>1</v>
      </c>
      <c r="O6" s="114"/>
      <c r="P6" s="181">
        <v>1</v>
      </c>
      <c r="Q6" s="114"/>
      <c r="R6" s="114"/>
      <c r="S6" s="114">
        <f t="shared" si="0"/>
        <v>4</v>
      </c>
    </row>
    <row r="7" spans="1:19" x14ac:dyDescent="0.15">
      <c r="A7" s="114">
        <v>5</v>
      </c>
      <c r="B7" s="114" t="s">
        <v>62</v>
      </c>
      <c r="C7" s="114" t="s">
        <v>113</v>
      </c>
      <c r="D7" s="115"/>
      <c r="E7" s="115"/>
      <c r="F7" s="115">
        <v>1</v>
      </c>
      <c r="G7" s="115"/>
      <c r="H7" s="115"/>
      <c r="I7" s="115"/>
      <c r="J7" s="115"/>
      <c r="K7" s="115"/>
      <c r="L7" s="115"/>
      <c r="M7" s="115"/>
      <c r="N7" s="114"/>
      <c r="O7" s="114"/>
      <c r="P7" s="181"/>
      <c r="Q7" s="114"/>
      <c r="R7" s="114"/>
      <c r="S7" s="114">
        <f t="shared" si="0"/>
        <v>1</v>
      </c>
    </row>
    <row r="8" spans="1:19" x14ac:dyDescent="0.15">
      <c r="A8" s="114">
        <v>6</v>
      </c>
      <c r="B8" s="114" t="s">
        <v>62</v>
      </c>
      <c r="C8" s="114" t="s">
        <v>114</v>
      </c>
      <c r="D8" s="115"/>
      <c r="E8" s="115"/>
      <c r="F8" s="115">
        <v>1</v>
      </c>
      <c r="G8" s="115"/>
      <c r="H8" s="115"/>
      <c r="I8" s="115"/>
      <c r="J8" s="115"/>
      <c r="K8" s="115"/>
      <c r="L8" s="115"/>
      <c r="M8" s="115"/>
      <c r="N8" s="114"/>
      <c r="O8" s="114"/>
      <c r="P8" s="181"/>
      <c r="Q8" s="114"/>
      <c r="R8" s="114"/>
      <c r="S8" s="114">
        <f t="shared" si="0"/>
        <v>1</v>
      </c>
    </row>
    <row r="9" spans="1:19" x14ac:dyDescent="0.15">
      <c r="A9" s="114">
        <v>7</v>
      </c>
      <c r="B9" s="114" t="s">
        <v>46</v>
      </c>
      <c r="C9" s="114" t="s">
        <v>140</v>
      </c>
      <c r="D9" s="115"/>
      <c r="E9" s="115"/>
      <c r="F9" s="115"/>
      <c r="G9" s="115">
        <v>1</v>
      </c>
      <c r="H9" s="115"/>
      <c r="I9" s="115"/>
      <c r="J9" s="115"/>
      <c r="K9" s="115"/>
      <c r="L9" s="115"/>
      <c r="M9" s="115"/>
      <c r="N9" s="114"/>
      <c r="O9" s="114"/>
      <c r="P9" s="181"/>
      <c r="Q9" s="114"/>
      <c r="R9" s="114"/>
      <c r="S9" s="114">
        <f t="shared" si="0"/>
        <v>1</v>
      </c>
    </row>
    <row r="10" spans="1:19" x14ac:dyDescent="0.15">
      <c r="A10" s="114">
        <v>8</v>
      </c>
      <c r="B10" s="114" t="s">
        <v>46</v>
      </c>
      <c r="C10" s="114" t="s">
        <v>163</v>
      </c>
      <c r="D10" s="115"/>
      <c r="E10" s="115"/>
      <c r="F10" s="115"/>
      <c r="G10" s="115"/>
      <c r="H10" s="115">
        <v>1</v>
      </c>
      <c r="I10" s="115"/>
      <c r="J10" s="115"/>
      <c r="K10" s="115"/>
      <c r="L10" s="115">
        <v>1</v>
      </c>
      <c r="M10" s="115"/>
      <c r="N10" s="114"/>
      <c r="O10" s="114"/>
      <c r="P10" s="181"/>
      <c r="Q10" s="114"/>
      <c r="R10" s="114"/>
      <c r="S10" s="114">
        <f t="shared" si="0"/>
        <v>2</v>
      </c>
    </row>
    <row r="11" spans="1:19" x14ac:dyDescent="0.15">
      <c r="A11" s="114">
        <v>9</v>
      </c>
      <c r="B11" s="114" t="s">
        <v>46</v>
      </c>
      <c r="C11" s="114" t="s">
        <v>167</v>
      </c>
      <c r="D11" s="115"/>
      <c r="E11" s="115"/>
      <c r="F11" s="115"/>
      <c r="G11" s="115"/>
      <c r="H11" s="115">
        <v>1</v>
      </c>
      <c r="I11" s="115"/>
      <c r="J11" s="115"/>
      <c r="K11" s="115"/>
      <c r="L11" s="115"/>
      <c r="M11" s="115"/>
      <c r="N11" s="114"/>
      <c r="O11" s="114"/>
      <c r="P11" s="181"/>
      <c r="Q11" s="114"/>
      <c r="R11" s="114"/>
      <c r="S11" s="114">
        <f t="shared" si="0"/>
        <v>1</v>
      </c>
    </row>
    <row r="12" spans="1:19" x14ac:dyDescent="0.15">
      <c r="A12" s="114">
        <v>10</v>
      </c>
      <c r="B12" s="114" t="s">
        <v>46</v>
      </c>
      <c r="C12" s="114" t="s">
        <v>199</v>
      </c>
      <c r="D12" s="115"/>
      <c r="E12" s="115"/>
      <c r="F12" s="115"/>
      <c r="G12" s="115"/>
      <c r="H12" s="115"/>
      <c r="I12" s="115"/>
      <c r="J12" s="115">
        <v>1</v>
      </c>
      <c r="K12" s="115"/>
      <c r="L12" s="115"/>
      <c r="M12" s="115"/>
      <c r="N12" s="114"/>
      <c r="O12" s="114"/>
      <c r="P12" s="181"/>
      <c r="Q12" s="114"/>
      <c r="R12" s="114"/>
      <c r="S12" s="114">
        <f t="shared" ref="S12:S13" si="1">SUM(D12:R12)</f>
        <v>1</v>
      </c>
    </row>
    <row r="13" spans="1:19" x14ac:dyDescent="0.15">
      <c r="A13" s="114">
        <v>11</v>
      </c>
      <c r="B13" s="114" t="s">
        <v>46</v>
      </c>
      <c r="C13" s="114" t="s">
        <v>197</v>
      </c>
      <c r="D13" s="115"/>
      <c r="E13" s="115"/>
      <c r="F13" s="115"/>
      <c r="G13" s="115"/>
      <c r="H13" s="115"/>
      <c r="I13" s="115"/>
      <c r="J13" s="115">
        <v>1</v>
      </c>
      <c r="K13" s="115"/>
      <c r="L13" s="115"/>
      <c r="M13" s="115"/>
      <c r="N13" s="114"/>
      <c r="O13" s="114"/>
      <c r="P13" s="181"/>
      <c r="Q13" s="114"/>
      <c r="R13" s="114"/>
      <c r="S13" s="114">
        <f t="shared" si="1"/>
        <v>1</v>
      </c>
    </row>
    <row r="14" spans="1:19" x14ac:dyDescent="0.15">
      <c r="A14" s="114">
        <v>12</v>
      </c>
      <c r="B14" s="114" t="s">
        <v>46</v>
      </c>
      <c r="C14" s="114" t="s">
        <v>214</v>
      </c>
      <c r="D14" s="115"/>
      <c r="E14" s="115"/>
      <c r="F14" s="115"/>
      <c r="G14" s="115"/>
      <c r="H14" s="115"/>
      <c r="I14" s="115"/>
      <c r="J14" s="115"/>
      <c r="K14" s="115"/>
      <c r="L14" s="115">
        <v>1</v>
      </c>
      <c r="M14" s="115"/>
      <c r="N14" s="114"/>
      <c r="O14" s="114"/>
      <c r="P14" s="181"/>
      <c r="Q14" s="114"/>
      <c r="R14" s="114"/>
      <c r="S14" s="114">
        <f t="shared" ref="S14" si="2">SUM(D14:R14)</f>
        <v>1</v>
      </c>
    </row>
    <row r="15" spans="1:19" x14ac:dyDescent="0.15">
      <c r="A15" s="114">
        <v>13</v>
      </c>
      <c r="B15" s="114" t="s">
        <v>46</v>
      </c>
      <c r="C15" s="114" t="s">
        <v>242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4">
        <v>1</v>
      </c>
      <c r="O15" s="114"/>
      <c r="P15" s="181"/>
      <c r="Q15" s="114"/>
      <c r="R15" s="114"/>
      <c r="S15" s="114">
        <f t="shared" ref="S15" si="3">SUM(D15:R15)</f>
        <v>1</v>
      </c>
    </row>
    <row r="16" spans="1:19" x14ac:dyDescent="0.15">
      <c r="A16" s="114">
        <v>14</v>
      </c>
      <c r="B16" s="114" t="s">
        <v>46</v>
      </c>
      <c r="C16" s="114" t="s">
        <v>277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4"/>
      <c r="O16" s="114"/>
      <c r="P16" s="181">
        <v>1</v>
      </c>
      <c r="Q16" s="114"/>
      <c r="R16" s="114"/>
      <c r="S16" s="114">
        <v>1</v>
      </c>
    </row>
    <row r="17" spans="1:19" x14ac:dyDescent="0.15">
      <c r="A17" s="114">
        <v>15</v>
      </c>
      <c r="B17" s="114" t="s">
        <v>67</v>
      </c>
      <c r="C17" s="114" t="s">
        <v>68</v>
      </c>
      <c r="D17" s="115">
        <v>1</v>
      </c>
      <c r="E17" s="115"/>
      <c r="F17" s="115"/>
      <c r="G17" s="115"/>
      <c r="H17" s="115"/>
      <c r="I17" s="115">
        <v>1</v>
      </c>
      <c r="J17" s="115"/>
      <c r="K17" s="115"/>
      <c r="L17" s="115"/>
      <c r="M17" s="115"/>
      <c r="N17" s="114"/>
      <c r="O17" s="114"/>
      <c r="P17" s="181">
        <v>1</v>
      </c>
      <c r="Q17" s="114">
        <v>1</v>
      </c>
      <c r="R17" s="114"/>
      <c r="S17" s="114">
        <f t="shared" si="0"/>
        <v>4</v>
      </c>
    </row>
    <row r="18" spans="1:19" x14ac:dyDescent="0.15">
      <c r="A18" s="114">
        <v>16</v>
      </c>
      <c r="B18" s="114" t="s">
        <v>67</v>
      </c>
      <c r="C18" s="114" t="s">
        <v>69</v>
      </c>
      <c r="D18" s="115">
        <v>1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4"/>
      <c r="O18" s="114"/>
      <c r="P18" s="181"/>
      <c r="Q18" s="114"/>
      <c r="R18" s="114"/>
      <c r="S18" s="114">
        <f t="shared" si="0"/>
        <v>1</v>
      </c>
    </row>
    <row r="19" spans="1:19" x14ac:dyDescent="0.15">
      <c r="A19" s="114">
        <v>17</v>
      </c>
      <c r="B19" s="114" t="s">
        <v>67</v>
      </c>
      <c r="C19" s="114" t="s">
        <v>115</v>
      </c>
      <c r="D19" s="115"/>
      <c r="E19" s="115">
        <v>1</v>
      </c>
      <c r="F19" s="115"/>
      <c r="G19" s="115"/>
      <c r="H19" s="115"/>
      <c r="I19" s="115"/>
      <c r="J19" s="115"/>
      <c r="K19" s="115"/>
      <c r="L19" s="115"/>
      <c r="M19" s="115"/>
      <c r="N19" s="114"/>
      <c r="O19" s="114"/>
      <c r="P19" s="181"/>
      <c r="Q19" s="114"/>
      <c r="R19" s="114"/>
      <c r="S19" s="114">
        <f t="shared" si="0"/>
        <v>1</v>
      </c>
    </row>
    <row r="20" spans="1:19" x14ac:dyDescent="0.15">
      <c r="A20" s="114">
        <v>18</v>
      </c>
      <c r="B20" s="114" t="s">
        <v>67</v>
      </c>
      <c r="C20" s="114" t="s">
        <v>116</v>
      </c>
      <c r="D20" s="115"/>
      <c r="E20" s="115">
        <v>1</v>
      </c>
      <c r="F20" s="115"/>
      <c r="G20" s="115"/>
      <c r="H20" s="115"/>
      <c r="I20" s="115">
        <v>1</v>
      </c>
      <c r="J20" s="115"/>
      <c r="K20" s="115"/>
      <c r="L20" s="115"/>
      <c r="M20" s="115"/>
      <c r="N20" s="114"/>
      <c r="O20" s="114"/>
      <c r="P20" s="181"/>
      <c r="Q20" s="114">
        <v>1</v>
      </c>
      <c r="R20" s="114"/>
      <c r="S20" s="114">
        <f t="shared" si="0"/>
        <v>3</v>
      </c>
    </row>
    <row r="21" spans="1:19" x14ac:dyDescent="0.15">
      <c r="A21" s="114">
        <v>19</v>
      </c>
      <c r="B21" s="114" t="s">
        <v>50</v>
      </c>
      <c r="C21" s="114" t="s">
        <v>169</v>
      </c>
      <c r="D21" s="115"/>
      <c r="E21" s="115"/>
      <c r="F21" s="115"/>
      <c r="G21" s="115"/>
      <c r="H21" s="115">
        <v>1</v>
      </c>
      <c r="I21" s="115"/>
      <c r="J21" s="115"/>
      <c r="K21" s="115"/>
      <c r="L21" s="115">
        <v>1</v>
      </c>
      <c r="M21" s="115"/>
      <c r="N21" s="114"/>
      <c r="O21" s="114"/>
      <c r="P21" s="181"/>
      <c r="Q21" s="114"/>
      <c r="R21" s="114"/>
      <c r="S21" s="114">
        <f t="shared" si="0"/>
        <v>2</v>
      </c>
    </row>
    <row r="22" spans="1:19" x14ac:dyDescent="0.15">
      <c r="A22" s="114">
        <v>20</v>
      </c>
      <c r="B22" s="114" t="s">
        <v>50</v>
      </c>
      <c r="C22" s="114" t="s">
        <v>170</v>
      </c>
      <c r="D22" s="115"/>
      <c r="E22" s="115"/>
      <c r="F22" s="115"/>
      <c r="G22" s="115"/>
      <c r="H22" s="115">
        <v>1</v>
      </c>
      <c r="I22" s="115"/>
      <c r="J22" s="115"/>
      <c r="K22" s="115">
        <v>1</v>
      </c>
      <c r="L22" s="115">
        <v>1</v>
      </c>
      <c r="M22" s="115"/>
      <c r="N22" s="114">
        <v>1</v>
      </c>
      <c r="O22" s="114"/>
      <c r="P22" s="181"/>
      <c r="Q22" s="114"/>
      <c r="R22" s="114"/>
      <c r="S22" s="114">
        <f t="shared" si="0"/>
        <v>4</v>
      </c>
    </row>
    <row r="23" spans="1:19" x14ac:dyDescent="0.15">
      <c r="A23" s="114">
        <v>21</v>
      </c>
      <c r="B23" s="114" t="s">
        <v>50</v>
      </c>
      <c r="C23" s="114" t="s">
        <v>208</v>
      </c>
      <c r="D23" s="115"/>
      <c r="E23" s="115"/>
      <c r="F23" s="115"/>
      <c r="G23" s="115"/>
      <c r="H23" s="115"/>
      <c r="I23" s="115"/>
      <c r="J23" s="115"/>
      <c r="K23" s="115">
        <v>1</v>
      </c>
      <c r="L23" s="115"/>
      <c r="M23" s="115"/>
      <c r="N23" s="114"/>
      <c r="O23" s="114"/>
      <c r="P23" s="181"/>
      <c r="Q23" s="114"/>
      <c r="R23" s="114"/>
      <c r="S23" s="114">
        <f t="shared" ref="S23:S24" si="4">SUM(D23:R23)</f>
        <v>1</v>
      </c>
    </row>
    <row r="24" spans="1:19" x14ac:dyDescent="0.15">
      <c r="A24" s="114">
        <v>22</v>
      </c>
      <c r="B24" s="114" t="s">
        <v>50</v>
      </c>
      <c r="C24" s="114" t="s">
        <v>209</v>
      </c>
      <c r="D24" s="115"/>
      <c r="E24" s="115"/>
      <c r="F24" s="115"/>
      <c r="G24" s="115"/>
      <c r="H24" s="115"/>
      <c r="I24" s="115"/>
      <c r="J24" s="115"/>
      <c r="K24" s="115">
        <v>1</v>
      </c>
      <c r="L24" s="115"/>
      <c r="M24" s="115"/>
      <c r="N24" s="114">
        <v>1</v>
      </c>
      <c r="O24" s="114"/>
      <c r="P24" s="181"/>
      <c r="Q24" s="114"/>
      <c r="R24" s="114"/>
      <c r="S24" s="114">
        <f t="shared" si="4"/>
        <v>2</v>
      </c>
    </row>
    <row r="25" spans="1:19" x14ac:dyDescent="0.15">
      <c r="A25" s="114">
        <v>23</v>
      </c>
      <c r="B25" s="114" t="s">
        <v>50</v>
      </c>
      <c r="C25" s="114" t="s">
        <v>275</v>
      </c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4"/>
      <c r="O25" s="114"/>
      <c r="P25" s="181">
        <v>1</v>
      </c>
      <c r="Q25" s="114"/>
      <c r="R25" s="114"/>
      <c r="S25" s="114">
        <v>1</v>
      </c>
    </row>
    <row r="26" spans="1:19" x14ac:dyDescent="0.15">
      <c r="A26" s="114">
        <v>24</v>
      </c>
      <c r="B26" s="114" t="s">
        <v>70</v>
      </c>
      <c r="C26" s="114" t="s">
        <v>71</v>
      </c>
      <c r="D26" s="115">
        <v>1</v>
      </c>
      <c r="E26" s="115"/>
      <c r="F26" s="115"/>
      <c r="G26" s="115">
        <v>1</v>
      </c>
      <c r="H26" s="115">
        <v>1</v>
      </c>
      <c r="I26" s="115">
        <v>1</v>
      </c>
      <c r="J26" s="115"/>
      <c r="K26" s="115"/>
      <c r="L26" s="115"/>
      <c r="M26" s="115"/>
      <c r="N26" s="114"/>
      <c r="O26" s="114">
        <v>1</v>
      </c>
      <c r="P26" s="181"/>
      <c r="Q26" s="114"/>
      <c r="R26" s="114"/>
      <c r="S26" s="114">
        <f t="shared" si="0"/>
        <v>5</v>
      </c>
    </row>
    <row r="27" spans="1:19" x14ac:dyDescent="0.15">
      <c r="A27" s="114">
        <v>25</v>
      </c>
      <c r="B27" s="114" t="s">
        <v>70</v>
      </c>
      <c r="C27" s="114" t="s">
        <v>72</v>
      </c>
      <c r="D27" s="115">
        <v>1</v>
      </c>
      <c r="E27" s="115"/>
      <c r="F27" s="115"/>
      <c r="G27" s="115"/>
      <c r="H27" s="115">
        <v>1</v>
      </c>
      <c r="I27" s="115"/>
      <c r="J27" s="115"/>
      <c r="K27" s="115"/>
      <c r="L27" s="115"/>
      <c r="M27" s="115"/>
      <c r="N27" s="114"/>
      <c r="O27" s="114"/>
      <c r="P27" s="181"/>
      <c r="Q27" s="114"/>
      <c r="R27" s="114"/>
      <c r="S27" s="114">
        <f t="shared" si="0"/>
        <v>2</v>
      </c>
    </row>
    <row r="28" spans="1:19" x14ac:dyDescent="0.15">
      <c r="A28" s="114">
        <v>26</v>
      </c>
      <c r="B28" s="114" t="s">
        <v>53</v>
      </c>
      <c r="C28" s="114" t="s">
        <v>89</v>
      </c>
      <c r="D28" s="115"/>
      <c r="E28" s="115">
        <v>1</v>
      </c>
      <c r="F28" s="115"/>
      <c r="G28" s="115"/>
      <c r="H28" s="115"/>
      <c r="I28" s="115"/>
      <c r="J28" s="115"/>
      <c r="K28" s="115"/>
      <c r="L28" s="115"/>
      <c r="M28" s="115"/>
      <c r="N28" s="114"/>
      <c r="O28" s="114"/>
      <c r="P28" s="181"/>
      <c r="Q28" s="114"/>
      <c r="R28" s="114"/>
      <c r="S28" s="114">
        <f t="shared" si="0"/>
        <v>1</v>
      </c>
    </row>
    <row r="29" spans="1:19" x14ac:dyDescent="0.15">
      <c r="A29" s="114">
        <v>27</v>
      </c>
      <c r="B29" s="114" t="s">
        <v>53</v>
      </c>
      <c r="C29" s="114" t="s">
        <v>117</v>
      </c>
      <c r="D29" s="115"/>
      <c r="E29" s="115">
        <v>1</v>
      </c>
      <c r="F29" s="115"/>
      <c r="G29" s="115"/>
      <c r="H29" s="115"/>
      <c r="I29" s="115"/>
      <c r="J29" s="115"/>
      <c r="K29" s="115"/>
      <c r="L29" s="115"/>
      <c r="M29" s="115"/>
      <c r="N29" s="114"/>
      <c r="O29" s="114"/>
      <c r="P29" s="181"/>
      <c r="Q29" s="114"/>
      <c r="R29" s="114"/>
      <c r="S29" s="114">
        <f t="shared" si="0"/>
        <v>1</v>
      </c>
    </row>
    <row r="30" spans="1:19" x14ac:dyDescent="0.15">
      <c r="A30" s="114">
        <v>28</v>
      </c>
      <c r="B30" s="114" t="s">
        <v>53</v>
      </c>
      <c r="C30" s="114" t="s">
        <v>177</v>
      </c>
      <c r="D30" s="115"/>
      <c r="E30" s="115"/>
      <c r="F30" s="115"/>
      <c r="G30" s="115"/>
      <c r="H30" s="115"/>
      <c r="I30" s="115">
        <v>1</v>
      </c>
      <c r="J30" s="115"/>
      <c r="K30" s="115"/>
      <c r="L30" s="115"/>
      <c r="M30" s="115"/>
      <c r="N30" s="114"/>
      <c r="O30" s="114"/>
      <c r="P30" s="181"/>
      <c r="Q30" s="114"/>
      <c r="R30" s="114"/>
      <c r="S30" s="114">
        <f t="shared" si="0"/>
        <v>1</v>
      </c>
    </row>
    <row r="31" spans="1:19" x14ac:dyDescent="0.15">
      <c r="A31" s="114">
        <v>29</v>
      </c>
      <c r="B31" s="114" t="s">
        <v>53</v>
      </c>
      <c r="C31" s="114" t="s">
        <v>206</v>
      </c>
      <c r="D31" s="115"/>
      <c r="E31" s="115"/>
      <c r="F31" s="115"/>
      <c r="G31" s="115"/>
      <c r="H31" s="115"/>
      <c r="I31" s="115"/>
      <c r="J31" s="115"/>
      <c r="K31" s="115">
        <v>1</v>
      </c>
      <c r="L31" s="115"/>
      <c r="M31" s="115"/>
      <c r="N31" s="114"/>
      <c r="O31" s="114"/>
      <c r="P31" s="181"/>
      <c r="Q31" s="114"/>
      <c r="R31" s="114"/>
      <c r="S31" s="114">
        <f t="shared" ref="S31:S32" si="5">SUM(D31:R31)</f>
        <v>1</v>
      </c>
    </row>
    <row r="32" spans="1:19" x14ac:dyDescent="0.15">
      <c r="A32" s="114">
        <v>30</v>
      </c>
      <c r="B32" s="114" t="s">
        <v>53</v>
      </c>
      <c r="C32" s="114" t="s">
        <v>207</v>
      </c>
      <c r="D32" s="115"/>
      <c r="E32" s="115"/>
      <c r="F32" s="115"/>
      <c r="G32" s="115"/>
      <c r="H32" s="115"/>
      <c r="I32" s="115"/>
      <c r="J32" s="115"/>
      <c r="K32" s="115">
        <v>1</v>
      </c>
      <c r="L32" s="115"/>
      <c r="M32" s="115"/>
      <c r="N32" s="114"/>
      <c r="O32" s="114"/>
      <c r="P32" s="181"/>
      <c r="Q32" s="114"/>
      <c r="R32" s="114"/>
      <c r="S32" s="114">
        <f t="shared" si="5"/>
        <v>1</v>
      </c>
    </row>
    <row r="33" spans="1:19" x14ac:dyDescent="0.15">
      <c r="A33" s="114">
        <v>31</v>
      </c>
      <c r="B33" s="114" t="s">
        <v>53</v>
      </c>
      <c r="C33" s="114" t="s">
        <v>232</v>
      </c>
      <c r="D33" s="115"/>
      <c r="E33" s="115"/>
      <c r="F33" s="115"/>
      <c r="G33" s="115"/>
      <c r="H33" s="115"/>
      <c r="I33" s="115"/>
      <c r="J33" s="115"/>
      <c r="K33" s="115"/>
      <c r="L33" s="115"/>
      <c r="M33" s="115">
        <v>1</v>
      </c>
      <c r="N33" s="114"/>
      <c r="O33" s="114"/>
      <c r="P33" s="181"/>
      <c r="Q33" s="114"/>
      <c r="R33" s="114"/>
      <c r="S33" s="114">
        <f t="shared" ref="S33:S34" si="6">SUM(D33:R33)</f>
        <v>1</v>
      </c>
    </row>
    <row r="34" spans="1:19" x14ac:dyDescent="0.15">
      <c r="A34" s="114">
        <v>32</v>
      </c>
      <c r="B34" s="114" t="s">
        <v>53</v>
      </c>
      <c r="C34" s="114" t="s">
        <v>233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>
        <v>1</v>
      </c>
      <c r="N34" s="114"/>
      <c r="O34" s="114"/>
      <c r="P34" s="181"/>
      <c r="Q34" s="114"/>
      <c r="R34" s="114"/>
      <c r="S34" s="114">
        <f t="shared" si="6"/>
        <v>1</v>
      </c>
    </row>
    <row r="35" spans="1:19" x14ac:dyDescent="0.15">
      <c r="A35" s="114">
        <v>33</v>
      </c>
      <c r="B35" s="114" t="s">
        <v>53</v>
      </c>
      <c r="C35" s="114" t="s">
        <v>253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4"/>
      <c r="O35" s="114">
        <v>1</v>
      </c>
      <c r="P35" s="181"/>
      <c r="Q35" s="114"/>
      <c r="R35" s="114"/>
      <c r="S35" s="114">
        <v>1</v>
      </c>
    </row>
    <row r="36" spans="1:19" x14ac:dyDescent="0.15">
      <c r="A36" s="114">
        <v>34</v>
      </c>
      <c r="B36" s="114" t="s">
        <v>90</v>
      </c>
      <c r="C36" s="114" t="s">
        <v>108</v>
      </c>
      <c r="D36" s="115"/>
      <c r="E36" s="115">
        <v>1</v>
      </c>
      <c r="F36" s="115"/>
      <c r="G36" s="115">
        <v>1</v>
      </c>
      <c r="H36" s="115">
        <v>1</v>
      </c>
      <c r="I36" s="115"/>
      <c r="J36" s="115"/>
      <c r="K36" s="115">
        <v>1</v>
      </c>
      <c r="L36" s="115"/>
      <c r="M36" s="115">
        <v>1</v>
      </c>
      <c r="N36" s="114"/>
      <c r="O36" s="114"/>
      <c r="P36" s="181"/>
      <c r="Q36" s="114"/>
      <c r="R36" s="114"/>
      <c r="S36" s="114">
        <f t="shared" si="0"/>
        <v>5</v>
      </c>
    </row>
    <row r="37" spans="1:19" x14ac:dyDescent="0.15">
      <c r="A37" s="114">
        <v>35</v>
      </c>
      <c r="B37" s="114" t="s">
        <v>90</v>
      </c>
      <c r="C37" s="114" t="s">
        <v>118</v>
      </c>
      <c r="D37" s="115"/>
      <c r="E37" s="115">
        <v>1</v>
      </c>
      <c r="F37" s="115"/>
      <c r="G37" s="115"/>
      <c r="H37" s="115"/>
      <c r="I37" s="115"/>
      <c r="J37" s="115"/>
      <c r="K37" s="115">
        <v>1</v>
      </c>
      <c r="L37" s="115">
        <v>1</v>
      </c>
      <c r="M37" s="115"/>
      <c r="N37" s="114"/>
      <c r="O37" s="114"/>
      <c r="P37" s="181"/>
      <c r="Q37" s="114"/>
      <c r="R37" s="114"/>
      <c r="S37" s="114">
        <f t="shared" si="0"/>
        <v>3</v>
      </c>
    </row>
    <row r="38" spans="1:19" x14ac:dyDescent="0.15">
      <c r="A38" s="114">
        <v>36</v>
      </c>
      <c r="B38" s="114" t="s">
        <v>90</v>
      </c>
      <c r="C38" s="114" t="s">
        <v>119</v>
      </c>
      <c r="D38" s="115"/>
      <c r="E38" s="115"/>
      <c r="F38" s="115">
        <v>1</v>
      </c>
      <c r="G38" s="115"/>
      <c r="H38" s="115"/>
      <c r="I38" s="115"/>
      <c r="J38" s="115"/>
      <c r="K38" s="115"/>
      <c r="L38" s="115"/>
      <c r="M38" s="115"/>
      <c r="N38" s="114"/>
      <c r="O38" s="114">
        <v>1</v>
      </c>
      <c r="P38" s="181">
        <v>1</v>
      </c>
      <c r="Q38" s="114"/>
      <c r="R38" s="114"/>
      <c r="S38" s="114">
        <f t="shared" si="0"/>
        <v>3</v>
      </c>
    </row>
    <row r="39" spans="1:19" x14ac:dyDescent="0.15">
      <c r="A39" s="114">
        <v>37</v>
      </c>
      <c r="B39" s="114" t="s">
        <v>90</v>
      </c>
      <c r="C39" s="114" t="s">
        <v>120</v>
      </c>
      <c r="D39" s="115"/>
      <c r="E39" s="115"/>
      <c r="F39" s="115">
        <v>1</v>
      </c>
      <c r="G39" s="115"/>
      <c r="H39" s="115"/>
      <c r="I39" s="115"/>
      <c r="J39" s="115"/>
      <c r="K39" s="115"/>
      <c r="L39" s="115"/>
      <c r="M39" s="115"/>
      <c r="N39" s="114"/>
      <c r="O39" s="114"/>
      <c r="P39" s="181"/>
      <c r="Q39" s="114"/>
      <c r="R39" s="114"/>
      <c r="S39" s="114">
        <f t="shared" si="0"/>
        <v>1</v>
      </c>
    </row>
    <row r="40" spans="1:19" x14ac:dyDescent="0.15">
      <c r="A40" s="114">
        <v>38</v>
      </c>
      <c r="B40" s="114" t="s">
        <v>90</v>
      </c>
      <c r="C40" s="114" t="s">
        <v>154</v>
      </c>
      <c r="D40" s="115"/>
      <c r="E40" s="115"/>
      <c r="F40" s="115"/>
      <c r="G40" s="115"/>
      <c r="H40" s="115">
        <v>1</v>
      </c>
      <c r="I40" s="115"/>
      <c r="J40" s="115"/>
      <c r="K40" s="115"/>
      <c r="L40" s="115"/>
      <c r="M40" s="115"/>
      <c r="N40" s="114"/>
      <c r="O40" s="114">
        <v>1</v>
      </c>
      <c r="P40" s="181"/>
      <c r="Q40" s="114"/>
      <c r="R40" s="114"/>
      <c r="S40" s="114">
        <f t="shared" si="0"/>
        <v>2</v>
      </c>
    </row>
    <row r="41" spans="1:19" x14ac:dyDescent="0.15">
      <c r="A41" s="114">
        <v>39</v>
      </c>
      <c r="B41" s="114" t="s">
        <v>90</v>
      </c>
      <c r="C41" s="114" t="s">
        <v>223</v>
      </c>
      <c r="D41" s="115"/>
      <c r="E41" s="115"/>
      <c r="F41" s="115"/>
      <c r="G41" s="115"/>
      <c r="H41" s="115"/>
      <c r="I41" s="115"/>
      <c r="J41" s="115"/>
      <c r="K41" s="115"/>
      <c r="L41" s="115">
        <v>1</v>
      </c>
      <c r="M41" s="115">
        <v>1</v>
      </c>
      <c r="N41" s="114"/>
      <c r="O41" s="114"/>
      <c r="P41" s="181"/>
      <c r="Q41" s="114"/>
      <c r="R41" s="114"/>
      <c r="S41" s="114">
        <v>1</v>
      </c>
    </row>
    <row r="42" spans="1:19" x14ac:dyDescent="0.15">
      <c r="A42" s="114">
        <v>40</v>
      </c>
      <c r="B42" s="114" t="s">
        <v>90</v>
      </c>
      <c r="C42" s="114" t="s">
        <v>276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4"/>
      <c r="O42" s="114"/>
      <c r="P42" s="181">
        <v>1</v>
      </c>
      <c r="Q42" s="114"/>
      <c r="R42" s="114"/>
      <c r="S42" s="114">
        <v>1</v>
      </c>
    </row>
    <row r="43" spans="1:19" x14ac:dyDescent="0.15">
      <c r="A43" s="114">
        <v>41</v>
      </c>
      <c r="B43" s="114" t="s">
        <v>73</v>
      </c>
      <c r="C43" s="114" t="s">
        <v>74</v>
      </c>
      <c r="D43" s="115">
        <v>1</v>
      </c>
      <c r="E43" s="115"/>
      <c r="F43" s="115"/>
      <c r="G43" s="115"/>
      <c r="H43" s="115"/>
      <c r="I43" s="115"/>
      <c r="J43" s="115"/>
      <c r="K43" s="115"/>
      <c r="L43" s="115"/>
      <c r="M43" s="115"/>
      <c r="N43" s="114"/>
      <c r="O43" s="114"/>
      <c r="P43" s="181"/>
      <c r="Q43" s="114"/>
      <c r="R43" s="114"/>
      <c r="S43" s="114">
        <f t="shared" si="0"/>
        <v>1</v>
      </c>
    </row>
    <row r="44" spans="1:19" x14ac:dyDescent="0.15">
      <c r="A44" s="114">
        <v>42</v>
      </c>
      <c r="B44" s="114" t="s">
        <v>73</v>
      </c>
      <c r="C44" s="114" t="s">
        <v>75</v>
      </c>
      <c r="D44" s="115">
        <v>1</v>
      </c>
      <c r="E44" s="115"/>
      <c r="F44" s="115"/>
      <c r="G44" s="115"/>
      <c r="H44" s="115"/>
      <c r="I44" s="115"/>
      <c r="J44" s="115"/>
      <c r="K44" s="115"/>
      <c r="L44" s="115"/>
      <c r="M44" s="115"/>
      <c r="N44" s="114">
        <v>1</v>
      </c>
      <c r="O44" s="114"/>
      <c r="P44" s="181"/>
      <c r="Q44" s="114"/>
      <c r="R44" s="114"/>
      <c r="S44" s="114">
        <f t="shared" si="0"/>
        <v>2</v>
      </c>
    </row>
    <row r="45" spans="1:19" x14ac:dyDescent="0.15">
      <c r="A45" s="114">
        <v>43</v>
      </c>
      <c r="B45" s="114" t="s">
        <v>73</v>
      </c>
      <c r="C45" s="114" t="s">
        <v>129</v>
      </c>
      <c r="D45" s="115"/>
      <c r="E45" s="115">
        <v>1</v>
      </c>
      <c r="F45" s="115"/>
      <c r="G45" s="115"/>
      <c r="H45" s="115"/>
      <c r="I45" s="115"/>
      <c r="J45" s="115"/>
      <c r="K45" s="115"/>
      <c r="L45" s="115"/>
      <c r="M45" s="115"/>
      <c r="N45" s="114"/>
      <c r="O45" s="114"/>
      <c r="P45" s="181"/>
      <c r="Q45" s="114"/>
      <c r="R45" s="114"/>
      <c r="S45" s="114">
        <f t="shared" si="0"/>
        <v>1</v>
      </c>
    </row>
    <row r="46" spans="1:19" x14ac:dyDescent="0.15">
      <c r="A46" s="114">
        <v>44</v>
      </c>
      <c r="B46" s="114" t="s">
        <v>73</v>
      </c>
      <c r="C46" s="114" t="s">
        <v>103</v>
      </c>
      <c r="D46" s="115"/>
      <c r="E46" s="115">
        <v>1</v>
      </c>
      <c r="F46" s="115">
        <v>1</v>
      </c>
      <c r="G46" s="115"/>
      <c r="H46" s="115">
        <v>1</v>
      </c>
      <c r="I46" s="115"/>
      <c r="J46" s="115">
        <v>1</v>
      </c>
      <c r="K46" s="115">
        <v>1</v>
      </c>
      <c r="L46" s="115"/>
      <c r="M46" s="115"/>
      <c r="N46" s="114"/>
      <c r="O46" s="114"/>
      <c r="P46" s="181"/>
      <c r="Q46" s="114"/>
      <c r="R46" s="114"/>
      <c r="S46" s="114">
        <f t="shared" si="0"/>
        <v>5</v>
      </c>
    </row>
    <row r="47" spans="1:19" x14ac:dyDescent="0.15">
      <c r="A47" s="114">
        <v>45</v>
      </c>
      <c r="B47" s="114" t="s">
        <v>73</v>
      </c>
      <c r="C47" s="114" t="s">
        <v>166</v>
      </c>
      <c r="D47" s="115"/>
      <c r="E47" s="115"/>
      <c r="F47" s="115"/>
      <c r="G47" s="115"/>
      <c r="H47" s="115">
        <v>1</v>
      </c>
      <c r="I47" s="115"/>
      <c r="J47" s="115"/>
      <c r="K47" s="115"/>
      <c r="L47" s="115"/>
      <c r="M47" s="115"/>
      <c r="N47" s="114"/>
      <c r="O47" s="114"/>
      <c r="P47" s="181"/>
      <c r="Q47" s="114"/>
      <c r="R47" s="114"/>
      <c r="S47" s="114">
        <f t="shared" si="0"/>
        <v>1</v>
      </c>
    </row>
    <row r="48" spans="1:19" x14ac:dyDescent="0.15">
      <c r="A48" s="114">
        <v>46</v>
      </c>
      <c r="B48" s="114" t="s">
        <v>73</v>
      </c>
      <c r="C48" s="114" t="s">
        <v>128</v>
      </c>
      <c r="D48" s="115"/>
      <c r="E48" s="115"/>
      <c r="F48" s="115">
        <v>1</v>
      </c>
      <c r="G48" s="115"/>
      <c r="H48" s="115"/>
      <c r="I48" s="115"/>
      <c r="J48" s="115">
        <v>1</v>
      </c>
      <c r="K48" s="115">
        <v>1</v>
      </c>
      <c r="L48" s="115">
        <v>1</v>
      </c>
      <c r="M48" s="115">
        <v>1</v>
      </c>
      <c r="N48" s="114">
        <v>1</v>
      </c>
      <c r="O48" s="114"/>
      <c r="P48" s="181"/>
      <c r="Q48" s="114"/>
      <c r="R48" s="114"/>
      <c r="S48" s="114">
        <f t="shared" ref="S48" si="7">SUM(D48:R48)</f>
        <v>6</v>
      </c>
    </row>
    <row r="49" spans="1:19" x14ac:dyDescent="0.15">
      <c r="A49" s="114">
        <v>47</v>
      </c>
      <c r="B49" s="114" t="s">
        <v>73</v>
      </c>
      <c r="C49" s="114" t="s">
        <v>217</v>
      </c>
      <c r="D49" s="115"/>
      <c r="E49" s="115"/>
      <c r="F49" s="115"/>
      <c r="G49" s="115"/>
      <c r="H49" s="115"/>
      <c r="I49" s="115"/>
      <c r="J49" s="115"/>
      <c r="K49" s="115"/>
      <c r="L49" s="115">
        <v>1</v>
      </c>
      <c r="M49" s="115"/>
      <c r="N49" s="114"/>
      <c r="O49" s="114"/>
      <c r="P49" s="181"/>
      <c r="Q49" s="114"/>
      <c r="R49" s="114"/>
      <c r="S49" s="114">
        <f t="shared" ref="S49" si="8">SUM(D49:R49)</f>
        <v>1</v>
      </c>
    </row>
    <row r="50" spans="1:19" x14ac:dyDescent="0.15">
      <c r="A50" s="114">
        <v>48</v>
      </c>
      <c r="B50" s="114" t="s">
        <v>73</v>
      </c>
      <c r="C50" s="114" t="s">
        <v>222</v>
      </c>
      <c r="D50" s="115"/>
      <c r="E50" s="115"/>
      <c r="F50" s="115"/>
      <c r="G50" s="115"/>
      <c r="H50" s="115"/>
      <c r="I50" s="115"/>
      <c r="J50" s="115"/>
      <c r="K50" s="115"/>
      <c r="L50" s="115"/>
      <c r="M50" s="115">
        <v>1</v>
      </c>
      <c r="N50" s="114"/>
      <c r="O50" s="114"/>
      <c r="P50" s="181"/>
      <c r="Q50" s="114"/>
      <c r="R50" s="114"/>
      <c r="S50" s="114">
        <v>1</v>
      </c>
    </row>
    <row r="51" spans="1:19" x14ac:dyDescent="0.15">
      <c r="A51" s="114">
        <v>49</v>
      </c>
      <c r="B51" s="114" t="s">
        <v>93</v>
      </c>
      <c r="C51" s="114" t="s">
        <v>121</v>
      </c>
      <c r="D51" s="115"/>
      <c r="E51" s="115">
        <v>1</v>
      </c>
      <c r="F51" s="115"/>
      <c r="G51" s="115"/>
      <c r="H51" s="115">
        <v>1</v>
      </c>
      <c r="I51" s="115"/>
      <c r="J51" s="115"/>
      <c r="K51" s="115"/>
      <c r="L51" s="115"/>
      <c r="M51" s="115"/>
      <c r="N51" s="114">
        <v>1</v>
      </c>
      <c r="O51" s="114"/>
      <c r="P51" s="181">
        <v>1</v>
      </c>
      <c r="Q51" s="114"/>
      <c r="R51" s="114"/>
      <c r="S51" s="114">
        <f t="shared" si="0"/>
        <v>4</v>
      </c>
    </row>
    <row r="52" spans="1:19" x14ac:dyDescent="0.15">
      <c r="A52" s="114">
        <v>50</v>
      </c>
      <c r="B52" s="114" t="s">
        <v>93</v>
      </c>
      <c r="C52" s="114" t="s">
        <v>109</v>
      </c>
      <c r="D52" s="115"/>
      <c r="E52" s="115">
        <v>1</v>
      </c>
      <c r="F52" s="115"/>
      <c r="G52" s="115"/>
      <c r="H52" s="115"/>
      <c r="I52" s="115"/>
      <c r="J52" s="115"/>
      <c r="K52" s="115"/>
      <c r="L52" s="115"/>
      <c r="M52" s="115"/>
      <c r="N52" s="114">
        <v>1</v>
      </c>
      <c r="O52" s="114">
        <v>1</v>
      </c>
      <c r="P52" s="181"/>
      <c r="Q52" s="114"/>
      <c r="R52" s="114"/>
      <c r="S52" s="114">
        <f t="shared" si="0"/>
        <v>3</v>
      </c>
    </row>
    <row r="53" spans="1:19" x14ac:dyDescent="0.15">
      <c r="A53" s="114">
        <v>51</v>
      </c>
      <c r="B53" s="114" t="s">
        <v>93</v>
      </c>
      <c r="C53" s="114" t="s">
        <v>122</v>
      </c>
      <c r="D53" s="115"/>
      <c r="E53" s="115"/>
      <c r="F53" s="115">
        <v>1</v>
      </c>
      <c r="G53" s="115"/>
      <c r="H53" s="115"/>
      <c r="I53" s="115"/>
      <c r="J53" s="115"/>
      <c r="K53" s="115"/>
      <c r="L53" s="115">
        <v>1</v>
      </c>
      <c r="M53" s="115"/>
      <c r="N53" s="114"/>
      <c r="O53" s="114"/>
      <c r="P53" s="181"/>
      <c r="Q53" s="114"/>
      <c r="R53" s="114"/>
      <c r="S53" s="114">
        <f t="shared" si="0"/>
        <v>2</v>
      </c>
    </row>
    <row r="54" spans="1:19" x14ac:dyDescent="0.15">
      <c r="A54" s="114">
        <v>52</v>
      </c>
      <c r="B54" s="114" t="s">
        <v>93</v>
      </c>
      <c r="C54" s="114" t="s">
        <v>123</v>
      </c>
      <c r="D54" s="115"/>
      <c r="E54" s="115"/>
      <c r="F54" s="115">
        <v>1</v>
      </c>
      <c r="G54" s="115"/>
      <c r="H54" s="115"/>
      <c r="I54" s="115">
        <v>1</v>
      </c>
      <c r="J54" s="115"/>
      <c r="K54" s="115"/>
      <c r="L54" s="115"/>
      <c r="M54" s="115"/>
      <c r="N54" s="114"/>
      <c r="O54" s="114"/>
      <c r="P54" s="181"/>
      <c r="Q54" s="114">
        <v>1</v>
      </c>
      <c r="R54" s="114"/>
      <c r="S54" s="114">
        <f t="shared" si="0"/>
        <v>3</v>
      </c>
    </row>
    <row r="55" spans="1:19" x14ac:dyDescent="0.15">
      <c r="A55" s="114">
        <v>53</v>
      </c>
      <c r="B55" s="114" t="s">
        <v>93</v>
      </c>
      <c r="C55" s="114" t="s">
        <v>156</v>
      </c>
      <c r="D55" s="115"/>
      <c r="E55" s="115"/>
      <c r="F55" s="115"/>
      <c r="G55" s="115"/>
      <c r="H55" s="115">
        <v>1</v>
      </c>
      <c r="I55" s="115">
        <v>1</v>
      </c>
      <c r="J55" s="115"/>
      <c r="K55" s="115"/>
      <c r="L55" s="115">
        <v>1</v>
      </c>
      <c r="M55" s="115"/>
      <c r="N55" s="114">
        <v>1</v>
      </c>
      <c r="O55" s="114">
        <v>1</v>
      </c>
      <c r="P55" s="181"/>
      <c r="Q55" s="114">
        <v>1</v>
      </c>
      <c r="R55" s="114"/>
      <c r="S55" s="114">
        <f t="shared" si="0"/>
        <v>6</v>
      </c>
    </row>
    <row r="56" spans="1:19" x14ac:dyDescent="0.15">
      <c r="A56" s="114">
        <v>54</v>
      </c>
      <c r="B56" s="114" t="s">
        <v>93</v>
      </c>
      <c r="C56" s="114" t="s">
        <v>278</v>
      </c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4"/>
      <c r="O56" s="114"/>
      <c r="P56" s="181">
        <v>1</v>
      </c>
      <c r="Q56" s="114"/>
      <c r="R56" s="114"/>
      <c r="S56" s="114">
        <v>1</v>
      </c>
    </row>
    <row r="57" spans="1:19" x14ac:dyDescent="0.15">
      <c r="A57" s="114">
        <v>55</v>
      </c>
      <c r="B57" s="114" t="s">
        <v>93</v>
      </c>
      <c r="C57" s="114" t="s">
        <v>282</v>
      </c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4"/>
      <c r="O57" s="114"/>
      <c r="P57" s="181"/>
      <c r="Q57" s="114">
        <v>1</v>
      </c>
      <c r="R57" s="114"/>
      <c r="S57" s="114">
        <v>1</v>
      </c>
    </row>
    <row r="58" spans="1:19" x14ac:dyDescent="0.15">
      <c r="A58" s="114">
        <v>56</v>
      </c>
      <c r="B58" s="114" t="s">
        <v>95</v>
      </c>
      <c r="C58" s="114" t="s">
        <v>124</v>
      </c>
      <c r="D58" s="115"/>
      <c r="E58" s="115">
        <v>1</v>
      </c>
      <c r="F58" s="115"/>
      <c r="G58" s="115"/>
      <c r="H58" s="115"/>
      <c r="I58" s="115"/>
      <c r="J58" s="115"/>
      <c r="K58" s="115"/>
      <c r="L58" s="115"/>
      <c r="M58" s="115"/>
      <c r="N58" s="114"/>
      <c r="O58" s="114"/>
      <c r="P58" s="181"/>
      <c r="Q58" s="114"/>
      <c r="R58" s="114"/>
      <c r="S58" s="114">
        <f t="shared" si="0"/>
        <v>1</v>
      </c>
    </row>
    <row r="59" spans="1:19" x14ac:dyDescent="0.15">
      <c r="A59" s="114">
        <v>57</v>
      </c>
      <c r="B59" s="114" t="s">
        <v>95</v>
      </c>
      <c r="C59" s="114" t="s">
        <v>125</v>
      </c>
      <c r="D59" s="115"/>
      <c r="E59" s="115">
        <v>1</v>
      </c>
      <c r="F59" s="115"/>
      <c r="G59" s="115"/>
      <c r="H59" s="115"/>
      <c r="I59" s="115"/>
      <c r="J59" s="115"/>
      <c r="K59" s="115"/>
      <c r="L59" s="115"/>
      <c r="M59" s="115"/>
      <c r="N59" s="114"/>
      <c r="O59" s="114"/>
      <c r="P59" s="181"/>
      <c r="Q59" s="114"/>
      <c r="R59" s="114"/>
      <c r="S59" s="114">
        <f t="shared" si="0"/>
        <v>1</v>
      </c>
    </row>
    <row r="60" spans="1:19" x14ac:dyDescent="0.15">
      <c r="A60" s="114">
        <v>58</v>
      </c>
      <c r="B60" s="114" t="s">
        <v>95</v>
      </c>
      <c r="C60" s="114" t="s">
        <v>138</v>
      </c>
      <c r="D60" s="115"/>
      <c r="E60" s="115"/>
      <c r="F60" s="115"/>
      <c r="G60" s="115">
        <v>1</v>
      </c>
      <c r="H60" s="115">
        <v>1</v>
      </c>
      <c r="I60" s="115"/>
      <c r="J60" s="115"/>
      <c r="K60" s="115">
        <v>1</v>
      </c>
      <c r="L60" s="115"/>
      <c r="M60" s="115">
        <v>1</v>
      </c>
      <c r="N60" s="114">
        <v>1</v>
      </c>
      <c r="O60" s="114"/>
      <c r="P60" s="181">
        <v>1</v>
      </c>
      <c r="Q60" s="114"/>
      <c r="R60" s="114"/>
      <c r="S60" s="114">
        <f t="shared" si="0"/>
        <v>6</v>
      </c>
    </row>
    <row r="61" spans="1:19" x14ac:dyDescent="0.15">
      <c r="A61" s="114">
        <v>59</v>
      </c>
      <c r="B61" s="114" t="s">
        <v>95</v>
      </c>
      <c r="C61" s="114" t="s">
        <v>139</v>
      </c>
      <c r="D61" s="115"/>
      <c r="E61" s="115"/>
      <c r="F61" s="115"/>
      <c r="G61" s="115">
        <v>1</v>
      </c>
      <c r="H61" s="115"/>
      <c r="I61" s="115"/>
      <c r="J61" s="115"/>
      <c r="K61" s="115">
        <v>1</v>
      </c>
      <c r="L61" s="115"/>
      <c r="M61" s="115">
        <v>1</v>
      </c>
      <c r="N61" s="114"/>
      <c r="O61" s="114"/>
      <c r="P61" s="181"/>
      <c r="Q61" s="114"/>
      <c r="R61" s="114"/>
      <c r="S61" s="114">
        <f t="shared" si="0"/>
        <v>3</v>
      </c>
    </row>
    <row r="62" spans="1:19" x14ac:dyDescent="0.15">
      <c r="A62" s="114">
        <v>60</v>
      </c>
      <c r="B62" s="114" t="s">
        <v>95</v>
      </c>
      <c r="C62" s="114" t="s">
        <v>155</v>
      </c>
      <c r="D62" s="115"/>
      <c r="E62" s="115"/>
      <c r="F62" s="115"/>
      <c r="G62" s="115"/>
      <c r="H62" s="115">
        <v>1</v>
      </c>
      <c r="I62" s="115"/>
      <c r="J62" s="115"/>
      <c r="K62" s="115"/>
      <c r="L62" s="115"/>
      <c r="M62" s="115"/>
      <c r="N62" s="114"/>
      <c r="O62" s="114"/>
      <c r="P62" s="181"/>
      <c r="Q62" s="114"/>
      <c r="R62" s="114"/>
      <c r="S62" s="114">
        <f t="shared" si="0"/>
        <v>1</v>
      </c>
    </row>
    <row r="63" spans="1:19" x14ac:dyDescent="0.15">
      <c r="A63" s="114">
        <v>61</v>
      </c>
      <c r="B63" s="114" t="s">
        <v>95</v>
      </c>
      <c r="C63" s="114" t="s">
        <v>178</v>
      </c>
      <c r="D63" s="115"/>
      <c r="E63" s="115"/>
      <c r="F63" s="115"/>
      <c r="G63" s="115"/>
      <c r="H63" s="115"/>
      <c r="I63" s="115">
        <v>1</v>
      </c>
      <c r="J63" s="115"/>
      <c r="K63" s="115"/>
      <c r="L63" s="115"/>
      <c r="M63" s="115"/>
      <c r="N63" s="114"/>
      <c r="O63" s="114"/>
      <c r="P63" s="181"/>
      <c r="Q63" s="114"/>
      <c r="R63" s="114"/>
      <c r="S63" s="114">
        <f t="shared" si="0"/>
        <v>1</v>
      </c>
    </row>
    <row r="64" spans="1:19" x14ac:dyDescent="0.15">
      <c r="A64" s="114">
        <v>62</v>
      </c>
      <c r="B64" s="114" t="s">
        <v>95</v>
      </c>
      <c r="C64" s="114" t="s">
        <v>179</v>
      </c>
      <c r="D64" s="115"/>
      <c r="E64" s="115"/>
      <c r="F64" s="115"/>
      <c r="G64" s="115"/>
      <c r="H64" s="115"/>
      <c r="I64" s="115">
        <v>1</v>
      </c>
      <c r="J64" s="115"/>
      <c r="K64" s="115"/>
      <c r="L64" s="115">
        <v>1</v>
      </c>
      <c r="M64" s="115"/>
      <c r="N64" s="114">
        <v>1</v>
      </c>
      <c r="O64" s="114"/>
      <c r="P64" s="181"/>
      <c r="Q64" s="114"/>
      <c r="R64" s="114"/>
      <c r="S64" s="114">
        <f t="shared" si="0"/>
        <v>3</v>
      </c>
    </row>
    <row r="65" spans="1:19" x14ac:dyDescent="0.15">
      <c r="A65" s="114">
        <v>63</v>
      </c>
      <c r="B65" s="114" t="s">
        <v>95</v>
      </c>
      <c r="C65" s="114" t="s">
        <v>263</v>
      </c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4"/>
      <c r="O65" s="114"/>
      <c r="P65" s="181">
        <v>1</v>
      </c>
      <c r="Q65" s="114"/>
      <c r="R65" s="114"/>
      <c r="S65" s="114">
        <v>1</v>
      </c>
    </row>
    <row r="66" spans="1:19" x14ac:dyDescent="0.15">
      <c r="A66" s="114">
        <v>64</v>
      </c>
      <c r="B66" s="114" t="s">
        <v>100</v>
      </c>
      <c r="C66" s="114" t="s">
        <v>126</v>
      </c>
      <c r="D66" s="115"/>
      <c r="E66" s="115">
        <v>1</v>
      </c>
      <c r="F66" s="115"/>
      <c r="G66" s="115"/>
      <c r="H66" s="115">
        <v>1</v>
      </c>
      <c r="I66" s="115">
        <v>1</v>
      </c>
      <c r="J66" s="115"/>
      <c r="K66" s="115"/>
      <c r="L66" s="115"/>
      <c r="M66" s="115"/>
      <c r="N66" s="114"/>
      <c r="O66" s="114"/>
      <c r="P66" s="181"/>
      <c r="Q66" s="114"/>
      <c r="R66" s="114"/>
      <c r="S66" s="114">
        <f t="shared" si="0"/>
        <v>3</v>
      </c>
    </row>
    <row r="67" spans="1:19" x14ac:dyDescent="0.15">
      <c r="A67" s="114">
        <v>65</v>
      </c>
      <c r="B67" s="114" t="s">
        <v>100</v>
      </c>
      <c r="C67" s="114" t="s">
        <v>127</v>
      </c>
      <c r="D67" s="115"/>
      <c r="E67" s="115">
        <v>1</v>
      </c>
      <c r="F67" s="115"/>
      <c r="G67" s="115">
        <v>1</v>
      </c>
      <c r="H67" s="115"/>
      <c r="I67" s="115"/>
      <c r="J67" s="115"/>
      <c r="K67" s="115"/>
      <c r="L67" s="115"/>
      <c r="M67" s="115">
        <v>1</v>
      </c>
      <c r="N67" s="114"/>
      <c r="O67" s="114"/>
      <c r="P67" s="181"/>
      <c r="Q67" s="114"/>
      <c r="R67" s="114"/>
      <c r="S67" s="114">
        <f t="shared" si="0"/>
        <v>3</v>
      </c>
    </row>
    <row r="68" spans="1:19" x14ac:dyDescent="0.15">
      <c r="A68" s="114">
        <v>66</v>
      </c>
      <c r="B68" s="114" t="s">
        <v>100</v>
      </c>
      <c r="C68" s="114" t="s">
        <v>130</v>
      </c>
      <c r="D68" s="115"/>
      <c r="E68" s="115"/>
      <c r="F68" s="115">
        <v>1</v>
      </c>
      <c r="G68" s="115"/>
      <c r="H68" s="115"/>
      <c r="I68" s="115"/>
      <c r="J68" s="115"/>
      <c r="K68" s="115"/>
      <c r="L68" s="115"/>
      <c r="M68" s="115"/>
      <c r="N68" s="114">
        <v>1</v>
      </c>
      <c r="O68" s="114"/>
      <c r="P68" s="181"/>
      <c r="Q68" s="114"/>
      <c r="R68" s="114"/>
      <c r="S68" s="114">
        <f t="shared" si="0"/>
        <v>2</v>
      </c>
    </row>
    <row r="69" spans="1:19" x14ac:dyDescent="0.15">
      <c r="A69" s="114">
        <v>67</v>
      </c>
      <c r="B69" s="114" t="s">
        <v>100</v>
      </c>
      <c r="C69" s="114" t="s">
        <v>147</v>
      </c>
      <c r="D69" s="115"/>
      <c r="E69" s="115"/>
      <c r="F69" s="115">
        <v>1</v>
      </c>
      <c r="G69" s="115">
        <v>1</v>
      </c>
      <c r="H69" s="115"/>
      <c r="I69" s="115"/>
      <c r="J69" s="115"/>
      <c r="K69" s="115"/>
      <c r="L69" s="115"/>
      <c r="M69" s="115"/>
      <c r="N69" s="114"/>
      <c r="O69" s="114"/>
      <c r="P69" s="181">
        <v>1</v>
      </c>
      <c r="Q69" s="114"/>
      <c r="R69" s="114"/>
      <c r="S69" s="114">
        <f t="shared" si="0"/>
        <v>3</v>
      </c>
    </row>
    <row r="70" spans="1:19" x14ac:dyDescent="0.15">
      <c r="A70" s="114">
        <v>68</v>
      </c>
      <c r="B70" s="114" t="s">
        <v>100</v>
      </c>
      <c r="C70" s="114" t="s">
        <v>181</v>
      </c>
      <c r="D70" s="115"/>
      <c r="E70" s="115"/>
      <c r="F70" s="115"/>
      <c r="G70" s="115"/>
      <c r="H70" s="115"/>
      <c r="I70" s="115">
        <v>1</v>
      </c>
      <c r="J70" s="115"/>
      <c r="K70" s="115"/>
      <c r="L70" s="115"/>
      <c r="M70" s="115"/>
      <c r="N70" s="114"/>
      <c r="O70" s="114"/>
      <c r="P70" s="181"/>
      <c r="Q70" s="114"/>
      <c r="R70" s="114"/>
      <c r="S70" s="114">
        <f t="shared" si="0"/>
        <v>1</v>
      </c>
    </row>
    <row r="71" spans="1:19" x14ac:dyDescent="0.15">
      <c r="A71" s="114">
        <v>69</v>
      </c>
      <c r="B71" s="114" t="s">
        <v>100</v>
      </c>
      <c r="C71" s="114" t="s">
        <v>192</v>
      </c>
      <c r="D71" s="115"/>
      <c r="E71" s="115"/>
      <c r="F71" s="115"/>
      <c r="G71" s="115"/>
      <c r="H71" s="115">
        <v>1</v>
      </c>
      <c r="I71" s="115"/>
      <c r="J71" s="115"/>
      <c r="K71" s="115"/>
      <c r="L71" s="115"/>
      <c r="M71" s="115"/>
      <c r="N71" s="114"/>
      <c r="O71" s="114"/>
      <c r="P71" s="181"/>
      <c r="Q71" s="114"/>
      <c r="R71" s="114"/>
      <c r="S71" s="114">
        <f t="shared" ref="S71" si="9">SUM(D71:R71)</f>
        <v>1</v>
      </c>
    </row>
    <row r="72" spans="1:19" x14ac:dyDescent="0.15">
      <c r="A72" s="114">
        <v>70</v>
      </c>
      <c r="B72" s="114" t="s">
        <v>100</v>
      </c>
      <c r="C72" s="114" t="s">
        <v>235</v>
      </c>
      <c r="D72" s="115"/>
      <c r="E72" s="115"/>
      <c r="F72" s="115"/>
      <c r="G72" s="115"/>
      <c r="H72" s="115"/>
      <c r="I72" s="115"/>
      <c r="J72" s="115"/>
      <c r="K72" s="115"/>
      <c r="L72" s="115">
        <v>1</v>
      </c>
      <c r="M72" s="115">
        <v>1</v>
      </c>
      <c r="N72" s="114"/>
      <c r="O72" s="114"/>
      <c r="P72" s="181"/>
      <c r="Q72" s="114"/>
      <c r="R72" s="114"/>
      <c r="S72" s="114">
        <f t="shared" ref="S72" si="10">SUM(D72:R72)</f>
        <v>2</v>
      </c>
    </row>
    <row r="73" spans="1:19" x14ac:dyDescent="0.15">
      <c r="A73" s="114">
        <v>71</v>
      </c>
      <c r="B73" s="114" t="s">
        <v>100</v>
      </c>
      <c r="C73" s="114" t="s">
        <v>243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4">
        <v>1</v>
      </c>
      <c r="O73" s="114"/>
      <c r="P73" s="181"/>
      <c r="Q73" s="114"/>
      <c r="R73" s="114"/>
      <c r="S73" s="114">
        <f t="shared" ref="S73:S74" si="11">SUM(D73:R73)</f>
        <v>1</v>
      </c>
    </row>
    <row r="74" spans="1:19" x14ac:dyDescent="0.15">
      <c r="A74" s="114">
        <v>72</v>
      </c>
      <c r="B74" s="114" t="s">
        <v>100</v>
      </c>
      <c r="C74" s="114" t="s">
        <v>241</v>
      </c>
      <c r="D74" s="115"/>
      <c r="E74" s="115"/>
      <c r="F74" s="115"/>
      <c r="G74" s="115"/>
      <c r="H74" s="115"/>
      <c r="I74" s="115"/>
      <c r="J74" s="115"/>
      <c r="K74" s="115"/>
      <c r="L74" s="115">
        <v>1</v>
      </c>
      <c r="M74" s="115"/>
      <c r="N74" s="114"/>
      <c r="O74" s="114"/>
      <c r="P74" s="181">
        <v>1</v>
      </c>
      <c r="Q74" s="114"/>
      <c r="R74" s="114"/>
      <c r="S74" s="114">
        <f t="shared" si="11"/>
        <v>2</v>
      </c>
    </row>
    <row r="75" spans="1:19" x14ac:dyDescent="0.15">
      <c r="A75" s="114">
        <v>73</v>
      </c>
      <c r="B75" s="114" t="s">
        <v>76</v>
      </c>
      <c r="C75" s="116" t="s">
        <v>77</v>
      </c>
      <c r="D75" s="115">
        <v>1</v>
      </c>
      <c r="E75" s="115"/>
      <c r="F75" s="115"/>
      <c r="G75" s="115"/>
      <c r="H75" s="115"/>
      <c r="I75" s="115"/>
      <c r="J75" s="115"/>
      <c r="K75" s="115"/>
      <c r="L75" s="115"/>
      <c r="M75" s="115"/>
      <c r="N75" s="114"/>
      <c r="O75" s="114"/>
      <c r="P75" s="181"/>
      <c r="Q75" s="114"/>
      <c r="R75" s="114"/>
      <c r="S75" s="114">
        <f t="shared" si="0"/>
        <v>1</v>
      </c>
    </row>
    <row r="76" spans="1:19" x14ac:dyDescent="0.15">
      <c r="A76" s="114">
        <v>74</v>
      </c>
      <c r="B76" s="114" t="s">
        <v>76</v>
      </c>
      <c r="C76" s="116" t="s">
        <v>78</v>
      </c>
      <c r="D76" s="115">
        <v>1</v>
      </c>
      <c r="E76" s="115"/>
      <c r="F76" s="115"/>
      <c r="G76" s="115"/>
      <c r="H76" s="115"/>
      <c r="I76" s="115"/>
      <c r="J76" s="115"/>
      <c r="K76" s="115"/>
      <c r="L76" s="115"/>
      <c r="M76" s="115"/>
      <c r="N76" s="114"/>
      <c r="O76" s="114"/>
      <c r="P76" s="181"/>
      <c r="Q76" s="114"/>
      <c r="R76" s="114"/>
      <c r="S76" s="114">
        <f t="shared" si="0"/>
        <v>1</v>
      </c>
    </row>
    <row r="77" spans="1:19" x14ac:dyDescent="0.15">
      <c r="A77" s="114">
        <v>75</v>
      </c>
      <c r="B77" s="114" t="s">
        <v>76</v>
      </c>
      <c r="C77" s="116" t="s">
        <v>131</v>
      </c>
      <c r="D77" s="115"/>
      <c r="E77" s="115"/>
      <c r="F77" s="115">
        <v>1</v>
      </c>
      <c r="G77" s="115"/>
      <c r="H77" s="115">
        <v>1</v>
      </c>
      <c r="I77" s="115"/>
      <c r="J77" s="115"/>
      <c r="K77" s="115">
        <v>1</v>
      </c>
      <c r="L77" s="115"/>
      <c r="M77" s="115"/>
      <c r="N77" s="114"/>
      <c r="O77" s="114">
        <v>1</v>
      </c>
      <c r="P77" s="181">
        <v>1</v>
      </c>
      <c r="Q77" s="114"/>
      <c r="R77" s="114"/>
      <c r="S77" s="114">
        <f t="shared" si="0"/>
        <v>5</v>
      </c>
    </row>
    <row r="78" spans="1:19" x14ac:dyDescent="0.15">
      <c r="A78" s="114">
        <v>76</v>
      </c>
      <c r="B78" s="114" t="s">
        <v>76</v>
      </c>
      <c r="C78" s="116" t="s">
        <v>132</v>
      </c>
      <c r="D78" s="115"/>
      <c r="E78" s="115"/>
      <c r="F78" s="115">
        <v>1</v>
      </c>
      <c r="G78" s="115"/>
      <c r="H78" s="115"/>
      <c r="I78" s="115"/>
      <c r="J78" s="115"/>
      <c r="K78" s="115"/>
      <c r="L78" s="115"/>
      <c r="M78" s="115"/>
      <c r="N78" s="114"/>
      <c r="O78" s="114"/>
      <c r="P78" s="181"/>
      <c r="Q78" s="114"/>
      <c r="R78" s="114"/>
      <c r="S78" s="114">
        <f t="shared" si="0"/>
        <v>1</v>
      </c>
    </row>
    <row r="79" spans="1:19" x14ac:dyDescent="0.15">
      <c r="A79" s="114">
        <v>77</v>
      </c>
      <c r="B79" s="114" t="s">
        <v>55</v>
      </c>
      <c r="C79" s="116" t="s">
        <v>168</v>
      </c>
      <c r="D79" s="115"/>
      <c r="E79" s="115"/>
      <c r="F79" s="115"/>
      <c r="G79" s="115"/>
      <c r="H79" s="115">
        <v>1</v>
      </c>
      <c r="I79" s="115">
        <v>1</v>
      </c>
      <c r="J79" s="115"/>
      <c r="K79" s="115"/>
      <c r="L79" s="115"/>
      <c r="M79" s="115">
        <v>1</v>
      </c>
      <c r="N79" s="114"/>
      <c r="O79" s="114"/>
      <c r="P79" s="181"/>
      <c r="Q79" s="114"/>
      <c r="R79" s="114"/>
      <c r="S79" s="114">
        <f t="shared" si="0"/>
        <v>3</v>
      </c>
    </row>
    <row r="80" spans="1:19" x14ac:dyDescent="0.15">
      <c r="A80" s="114">
        <v>78</v>
      </c>
      <c r="B80" s="114" t="s">
        <v>55</v>
      </c>
      <c r="C80" s="116" t="s">
        <v>180</v>
      </c>
      <c r="D80" s="115"/>
      <c r="E80" s="115"/>
      <c r="F80" s="115"/>
      <c r="G80" s="115"/>
      <c r="H80" s="115"/>
      <c r="I80" s="115">
        <v>1</v>
      </c>
      <c r="J80" s="115"/>
      <c r="K80" s="115">
        <v>1</v>
      </c>
      <c r="L80" s="115"/>
      <c r="M80" s="115"/>
      <c r="N80" s="114"/>
      <c r="O80" s="114"/>
      <c r="P80" s="181"/>
      <c r="Q80" s="114"/>
      <c r="R80" s="114"/>
      <c r="S80" s="114">
        <f t="shared" si="0"/>
        <v>2</v>
      </c>
    </row>
    <row r="81" spans="1:19" x14ac:dyDescent="0.15">
      <c r="A81" s="114">
        <v>79</v>
      </c>
      <c r="B81" s="114" t="s">
        <v>55</v>
      </c>
      <c r="C81" s="116" t="s">
        <v>224</v>
      </c>
      <c r="D81" s="115"/>
      <c r="E81" s="115"/>
      <c r="F81" s="115"/>
      <c r="G81" s="115"/>
      <c r="H81" s="115"/>
      <c r="I81" s="115"/>
      <c r="J81" s="115"/>
      <c r="K81" s="115"/>
      <c r="L81" s="115"/>
      <c r="M81" s="115">
        <v>1</v>
      </c>
      <c r="N81" s="114"/>
      <c r="O81" s="114">
        <v>1</v>
      </c>
      <c r="P81" s="181"/>
      <c r="Q81" s="114"/>
      <c r="R81" s="114"/>
      <c r="S81" s="114">
        <f t="shared" ref="S81" si="12">SUM(D81:R81)</f>
        <v>2</v>
      </c>
    </row>
    <row r="82" spans="1:19" x14ac:dyDescent="0.15">
      <c r="A82" s="114">
        <v>80</v>
      </c>
      <c r="B82" s="114" t="s">
        <v>55</v>
      </c>
      <c r="C82" s="116" t="s">
        <v>265</v>
      </c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4"/>
      <c r="O82" s="114"/>
      <c r="P82" s="181">
        <v>1</v>
      </c>
      <c r="Q82" s="114"/>
      <c r="R82" s="114"/>
      <c r="S82" s="114">
        <v>1</v>
      </c>
    </row>
    <row r="83" spans="1:19" x14ac:dyDescent="0.15">
      <c r="A83" s="114">
        <v>81</v>
      </c>
      <c r="B83" s="114" t="s">
        <v>133</v>
      </c>
      <c r="C83" s="114" t="s">
        <v>79</v>
      </c>
      <c r="D83" s="115">
        <v>1</v>
      </c>
      <c r="E83" s="115"/>
      <c r="F83" s="115"/>
      <c r="G83" s="115"/>
      <c r="H83" s="115"/>
      <c r="I83" s="115"/>
      <c r="J83" s="115"/>
      <c r="K83" s="115"/>
      <c r="L83" s="115"/>
      <c r="M83" s="115"/>
      <c r="N83" s="114"/>
      <c r="O83" s="114"/>
      <c r="P83" s="181"/>
      <c r="Q83" s="114"/>
      <c r="R83" s="114"/>
      <c r="S83" s="114">
        <f t="shared" si="0"/>
        <v>1</v>
      </c>
    </row>
    <row r="84" spans="1:19" x14ac:dyDescent="0.15">
      <c r="A84" s="114">
        <v>82</v>
      </c>
      <c r="B84" s="114" t="s">
        <v>133</v>
      </c>
      <c r="C84" s="114" t="s">
        <v>80</v>
      </c>
      <c r="D84" s="115">
        <v>1</v>
      </c>
      <c r="E84" s="115">
        <v>1</v>
      </c>
      <c r="F84" s="115"/>
      <c r="G84" s="115">
        <v>1</v>
      </c>
      <c r="H84" s="115"/>
      <c r="I84" s="115"/>
      <c r="J84" s="115"/>
      <c r="K84" s="115"/>
      <c r="L84" s="115"/>
      <c r="M84" s="115"/>
      <c r="N84" s="114"/>
      <c r="O84" s="114"/>
      <c r="P84" s="181"/>
      <c r="Q84" s="114"/>
      <c r="R84" s="114"/>
      <c r="S84" s="114">
        <f t="shared" si="0"/>
        <v>3</v>
      </c>
    </row>
    <row r="85" spans="1:19" x14ac:dyDescent="0.15">
      <c r="A85" s="114">
        <v>83</v>
      </c>
      <c r="B85" s="114" t="s">
        <v>133</v>
      </c>
      <c r="C85" s="114" t="s">
        <v>134</v>
      </c>
      <c r="D85" s="115"/>
      <c r="E85" s="115">
        <v>1</v>
      </c>
      <c r="F85" s="115"/>
      <c r="G85" s="115"/>
      <c r="H85" s="115"/>
      <c r="I85" s="115"/>
      <c r="J85" s="115"/>
      <c r="K85" s="115"/>
      <c r="L85" s="115"/>
      <c r="M85" s="115">
        <v>1</v>
      </c>
      <c r="N85" s="114"/>
      <c r="O85" s="114"/>
      <c r="P85" s="181">
        <v>1</v>
      </c>
      <c r="Q85" s="114"/>
      <c r="R85" s="114"/>
      <c r="S85" s="114">
        <f t="shared" si="0"/>
        <v>3</v>
      </c>
    </row>
    <row r="86" spans="1:19" x14ac:dyDescent="0.15">
      <c r="A86" s="114">
        <v>84</v>
      </c>
      <c r="B86" s="114" t="s">
        <v>133</v>
      </c>
      <c r="C86" s="114" t="s">
        <v>135</v>
      </c>
      <c r="D86" s="115"/>
      <c r="E86" s="115"/>
      <c r="F86" s="115">
        <v>1</v>
      </c>
      <c r="G86" s="115"/>
      <c r="H86" s="115">
        <v>1</v>
      </c>
      <c r="I86" s="115"/>
      <c r="J86" s="115"/>
      <c r="K86" s="115"/>
      <c r="L86" s="115"/>
      <c r="M86" s="115"/>
      <c r="N86" s="114"/>
      <c r="O86" s="114"/>
      <c r="P86" s="181"/>
      <c r="Q86" s="114"/>
      <c r="R86" s="114"/>
      <c r="S86" s="114">
        <f t="shared" si="0"/>
        <v>2</v>
      </c>
    </row>
    <row r="87" spans="1:19" x14ac:dyDescent="0.15">
      <c r="A87" s="114">
        <v>85</v>
      </c>
      <c r="B87" s="114" t="s">
        <v>133</v>
      </c>
      <c r="C87" s="114" t="s">
        <v>148</v>
      </c>
      <c r="D87" s="115"/>
      <c r="E87" s="115"/>
      <c r="F87" s="115"/>
      <c r="G87" s="115">
        <v>1</v>
      </c>
      <c r="H87" s="115">
        <v>1</v>
      </c>
      <c r="I87" s="115"/>
      <c r="J87" s="115"/>
      <c r="K87" s="115"/>
      <c r="L87" s="115"/>
      <c r="M87" s="115"/>
      <c r="N87" s="114"/>
      <c r="O87" s="114"/>
      <c r="P87" s="181"/>
      <c r="Q87" s="114"/>
      <c r="R87" s="114"/>
      <c r="S87" s="114">
        <f t="shared" si="0"/>
        <v>2</v>
      </c>
    </row>
    <row r="88" spans="1:19" x14ac:dyDescent="0.15">
      <c r="A88" s="114">
        <v>86</v>
      </c>
      <c r="B88" s="114" t="s">
        <v>133</v>
      </c>
      <c r="C88" s="114" t="s">
        <v>218</v>
      </c>
      <c r="D88" s="115"/>
      <c r="E88" s="115"/>
      <c r="F88" s="115"/>
      <c r="G88" s="115"/>
      <c r="H88" s="115"/>
      <c r="I88" s="115"/>
      <c r="J88" s="115"/>
      <c r="K88" s="115"/>
      <c r="L88" s="115">
        <v>1</v>
      </c>
      <c r="M88" s="115"/>
      <c r="N88" s="114"/>
      <c r="O88" s="114"/>
      <c r="P88" s="181"/>
      <c r="Q88" s="114"/>
      <c r="R88" s="114"/>
      <c r="S88" s="114">
        <f t="shared" si="0"/>
        <v>1</v>
      </c>
    </row>
    <row r="89" spans="1:19" x14ac:dyDescent="0.15">
      <c r="A89" s="114">
        <v>87</v>
      </c>
      <c r="B89" s="114" t="s">
        <v>133</v>
      </c>
      <c r="C89" s="114" t="s">
        <v>219</v>
      </c>
      <c r="D89" s="115"/>
      <c r="E89" s="115"/>
      <c r="F89" s="115"/>
      <c r="G89" s="115"/>
      <c r="H89" s="115"/>
      <c r="I89" s="115"/>
      <c r="J89" s="115"/>
      <c r="K89" s="115"/>
      <c r="L89" s="115">
        <v>1</v>
      </c>
      <c r="M89" s="115">
        <v>1</v>
      </c>
      <c r="N89" s="114"/>
      <c r="O89" s="114"/>
      <c r="P89" s="181"/>
      <c r="Q89" s="114"/>
      <c r="R89" s="114"/>
      <c r="S89" s="114">
        <f t="shared" si="0"/>
        <v>2</v>
      </c>
    </row>
    <row r="90" spans="1:19" x14ac:dyDescent="0.15">
      <c r="A90" s="114">
        <v>88</v>
      </c>
      <c r="B90" s="114" t="s">
        <v>133</v>
      </c>
      <c r="C90" s="114" t="s">
        <v>264</v>
      </c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4"/>
      <c r="O90" s="114"/>
      <c r="P90" s="181">
        <v>1</v>
      </c>
      <c r="Q90" s="114"/>
      <c r="R90" s="114"/>
      <c r="S90" s="114">
        <v>1</v>
      </c>
    </row>
    <row r="91" spans="1:19" x14ac:dyDescent="0.15">
      <c r="A91" s="114">
        <v>89</v>
      </c>
      <c r="B91" s="114"/>
      <c r="C91" s="114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4"/>
      <c r="O91" s="114"/>
      <c r="P91" s="181"/>
      <c r="Q91" s="114"/>
      <c r="R91" s="114"/>
      <c r="S91" s="114">
        <f t="shared" ref="S91:S118" si="13">SUM(D91:R91)</f>
        <v>0</v>
      </c>
    </row>
    <row r="92" spans="1:19" x14ac:dyDescent="0.15">
      <c r="A92" s="114">
        <v>90</v>
      </c>
      <c r="B92" s="114"/>
      <c r="C92" s="114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4"/>
      <c r="O92" s="114"/>
      <c r="P92" s="181"/>
      <c r="Q92" s="114"/>
      <c r="R92" s="114"/>
      <c r="S92" s="114">
        <f t="shared" si="13"/>
        <v>0</v>
      </c>
    </row>
    <row r="93" spans="1:19" x14ac:dyDescent="0.15">
      <c r="A93" s="114">
        <v>91</v>
      </c>
      <c r="B93" s="114"/>
      <c r="C93" s="114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4"/>
      <c r="O93" s="114"/>
      <c r="P93" s="181"/>
      <c r="Q93" s="114"/>
      <c r="R93" s="114"/>
      <c r="S93" s="114">
        <f t="shared" si="13"/>
        <v>0</v>
      </c>
    </row>
    <row r="94" spans="1:19" x14ac:dyDescent="0.15">
      <c r="A94" s="114">
        <v>92</v>
      </c>
      <c r="B94" s="114"/>
      <c r="C94" s="114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4"/>
      <c r="O94" s="114"/>
      <c r="P94" s="181"/>
      <c r="Q94" s="114"/>
      <c r="R94" s="114"/>
      <c r="S94" s="114">
        <f t="shared" si="13"/>
        <v>0</v>
      </c>
    </row>
    <row r="95" spans="1:19" x14ac:dyDescent="0.15">
      <c r="A95" s="114">
        <v>93</v>
      </c>
      <c r="B95" s="114"/>
      <c r="C95" s="114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4"/>
      <c r="O95" s="114"/>
      <c r="P95" s="181"/>
      <c r="Q95" s="114"/>
      <c r="R95" s="114"/>
      <c r="S95" s="114">
        <f t="shared" si="13"/>
        <v>0</v>
      </c>
    </row>
    <row r="96" spans="1:19" x14ac:dyDescent="0.15">
      <c r="A96" s="114">
        <v>94</v>
      </c>
      <c r="B96" s="114"/>
      <c r="C96" s="114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4"/>
      <c r="O96" s="114"/>
      <c r="P96" s="181"/>
      <c r="Q96" s="114"/>
      <c r="R96" s="114"/>
      <c r="S96" s="114">
        <f t="shared" si="13"/>
        <v>0</v>
      </c>
    </row>
    <row r="97" spans="1:19" x14ac:dyDescent="0.15">
      <c r="A97" s="114">
        <v>95</v>
      </c>
      <c r="B97" s="114"/>
      <c r="C97" s="114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4"/>
      <c r="O97" s="114"/>
      <c r="P97" s="181"/>
      <c r="Q97" s="114"/>
      <c r="R97" s="114"/>
      <c r="S97" s="114">
        <f t="shared" si="13"/>
        <v>0</v>
      </c>
    </row>
    <row r="98" spans="1:19" x14ac:dyDescent="0.15">
      <c r="A98" s="114">
        <v>96</v>
      </c>
      <c r="B98" s="114"/>
      <c r="C98" s="114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4"/>
      <c r="O98" s="114"/>
      <c r="P98" s="181"/>
      <c r="Q98" s="114"/>
      <c r="R98" s="114"/>
      <c r="S98" s="114">
        <f t="shared" si="13"/>
        <v>0</v>
      </c>
    </row>
    <row r="99" spans="1:19" x14ac:dyDescent="0.15">
      <c r="A99" s="114">
        <v>97</v>
      </c>
      <c r="B99" s="114"/>
      <c r="C99" s="114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4"/>
      <c r="O99" s="114"/>
      <c r="P99" s="181"/>
      <c r="Q99" s="114"/>
      <c r="R99" s="114"/>
      <c r="S99" s="114">
        <f t="shared" si="13"/>
        <v>0</v>
      </c>
    </row>
    <row r="100" spans="1:19" x14ac:dyDescent="0.15">
      <c r="A100" s="114">
        <v>98</v>
      </c>
      <c r="B100" s="114"/>
      <c r="C100" s="114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4"/>
      <c r="O100" s="114"/>
      <c r="P100" s="181"/>
      <c r="Q100" s="114"/>
      <c r="R100" s="114"/>
      <c r="S100" s="114">
        <f t="shared" si="13"/>
        <v>0</v>
      </c>
    </row>
    <row r="101" spans="1:19" x14ac:dyDescent="0.15">
      <c r="A101" s="114">
        <v>99</v>
      </c>
      <c r="B101" s="114"/>
      <c r="C101" s="114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4"/>
      <c r="O101" s="114"/>
      <c r="P101" s="181"/>
      <c r="Q101" s="114"/>
      <c r="R101" s="114"/>
      <c r="S101" s="114">
        <f t="shared" si="13"/>
        <v>0</v>
      </c>
    </row>
    <row r="102" spans="1:19" x14ac:dyDescent="0.15">
      <c r="A102" s="114">
        <v>100</v>
      </c>
      <c r="B102" s="114"/>
      <c r="C102" s="114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4"/>
      <c r="O102" s="114"/>
      <c r="P102" s="181"/>
      <c r="Q102" s="114"/>
      <c r="R102" s="114"/>
      <c r="S102" s="114">
        <f t="shared" si="13"/>
        <v>0</v>
      </c>
    </row>
    <row r="103" spans="1:19" x14ac:dyDescent="0.15">
      <c r="A103" s="114">
        <v>101</v>
      </c>
      <c r="B103" s="114"/>
      <c r="C103" s="114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4"/>
      <c r="O103" s="114"/>
      <c r="P103" s="181"/>
      <c r="Q103" s="114"/>
      <c r="R103" s="114"/>
      <c r="S103" s="114">
        <f t="shared" si="13"/>
        <v>0</v>
      </c>
    </row>
    <row r="104" spans="1:19" x14ac:dyDescent="0.15">
      <c r="A104" s="114">
        <v>102</v>
      </c>
      <c r="B104" s="114"/>
      <c r="C104" s="114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4"/>
      <c r="O104" s="114"/>
      <c r="P104" s="181"/>
      <c r="Q104" s="114"/>
      <c r="R104" s="114"/>
      <c r="S104" s="114">
        <f t="shared" si="13"/>
        <v>0</v>
      </c>
    </row>
    <row r="105" spans="1:19" x14ac:dyDescent="0.15">
      <c r="A105" s="114">
        <v>103</v>
      </c>
      <c r="B105" s="114"/>
      <c r="C105" s="114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4"/>
      <c r="O105" s="114"/>
      <c r="P105" s="181"/>
      <c r="Q105" s="114"/>
      <c r="R105" s="114"/>
      <c r="S105" s="114">
        <f t="shared" si="13"/>
        <v>0</v>
      </c>
    </row>
    <row r="106" spans="1:19" x14ac:dyDescent="0.15">
      <c r="A106" s="114">
        <v>104</v>
      </c>
      <c r="B106" s="114"/>
      <c r="C106" s="114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4"/>
      <c r="O106" s="114"/>
      <c r="P106" s="181"/>
      <c r="Q106" s="114"/>
      <c r="R106" s="114"/>
      <c r="S106" s="114">
        <f t="shared" si="13"/>
        <v>0</v>
      </c>
    </row>
    <row r="107" spans="1:19" x14ac:dyDescent="0.15">
      <c r="A107" s="114">
        <v>105</v>
      </c>
      <c r="B107" s="114"/>
      <c r="C107" s="114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4"/>
      <c r="O107" s="114"/>
      <c r="P107" s="181"/>
      <c r="Q107" s="114"/>
      <c r="R107" s="114"/>
      <c r="S107" s="114">
        <f t="shared" si="13"/>
        <v>0</v>
      </c>
    </row>
    <row r="108" spans="1:19" x14ac:dyDescent="0.15">
      <c r="A108" s="114">
        <v>106</v>
      </c>
      <c r="B108" s="114"/>
      <c r="C108" s="114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4"/>
      <c r="O108" s="114"/>
      <c r="P108" s="181"/>
      <c r="Q108" s="114"/>
      <c r="R108" s="114"/>
      <c r="S108" s="114">
        <f t="shared" si="13"/>
        <v>0</v>
      </c>
    </row>
    <row r="109" spans="1:19" x14ac:dyDescent="0.15">
      <c r="A109" s="114">
        <v>107</v>
      </c>
      <c r="B109" s="114"/>
      <c r="C109" s="114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4"/>
      <c r="O109" s="114"/>
      <c r="P109" s="181"/>
      <c r="Q109" s="114"/>
      <c r="R109" s="114"/>
      <c r="S109" s="114">
        <f t="shared" si="13"/>
        <v>0</v>
      </c>
    </row>
    <row r="110" spans="1:19" x14ac:dyDescent="0.15">
      <c r="A110" s="114">
        <v>108</v>
      </c>
      <c r="B110" s="114"/>
      <c r="C110" s="114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4"/>
      <c r="O110" s="114"/>
      <c r="P110" s="181"/>
      <c r="Q110" s="114"/>
      <c r="R110" s="114"/>
      <c r="S110" s="114">
        <f t="shared" si="13"/>
        <v>0</v>
      </c>
    </row>
    <row r="111" spans="1:19" x14ac:dyDescent="0.15">
      <c r="A111" s="114">
        <v>109</v>
      </c>
      <c r="B111" s="114"/>
      <c r="C111" s="114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4"/>
      <c r="O111" s="114"/>
      <c r="P111" s="181"/>
      <c r="Q111" s="114"/>
      <c r="R111" s="114"/>
      <c r="S111" s="114">
        <f t="shared" si="13"/>
        <v>0</v>
      </c>
    </row>
    <row r="112" spans="1:19" x14ac:dyDescent="0.15">
      <c r="A112" s="114">
        <v>110</v>
      </c>
      <c r="B112" s="114"/>
      <c r="C112" s="114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4"/>
      <c r="O112" s="114"/>
      <c r="P112" s="181"/>
      <c r="Q112" s="114"/>
      <c r="R112" s="114"/>
      <c r="S112" s="114">
        <f t="shared" si="13"/>
        <v>0</v>
      </c>
    </row>
    <row r="113" spans="1:19" x14ac:dyDescent="0.15">
      <c r="A113" s="114">
        <v>111</v>
      </c>
      <c r="B113" s="114"/>
      <c r="C113" s="114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4"/>
      <c r="O113" s="114"/>
      <c r="P113" s="181"/>
      <c r="Q113" s="114"/>
      <c r="R113" s="114"/>
      <c r="S113" s="114">
        <f t="shared" si="13"/>
        <v>0</v>
      </c>
    </row>
    <row r="114" spans="1:19" x14ac:dyDescent="0.15">
      <c r="A114" s="114">
        <v>112</v>
      </c>
      <c r="B114" s="114"/>
      <c r="C114" s="114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4"/>
      <c r="O114" s="114"/>
      <c r="P114" s="181"/>
      <c r="Q114" s="114"/>
      <c r="R114" s="114"/>
      <c r="S114" s="114">
        <f t="shared" si="13"/>
        <v>0</v>
      </c>
    </row>
    <row r="115" spans="1:19" x14ac:dyDescent="0.15">
      <c r="A115" s="114">
        <v>113</v>
      </c>
      <c r="B115" s="114"/>
      <c r="C115" s="114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4"/>
      <c r="O115" s="114"/>
      <c r="P115" s="181"/>
      <c r="Q115" s="114"/>
      <c r="R115" s="114"/>
      <c r="S115" s="114">
        <f t="shared" si="13"/>
        <v>0</v>
      </c>
    </row>
    <row r="116" spans="1:19" x14ac:dyDescent="0.15">
      <c r="A116" s="114">
        <v>114</v>
      </c>
      <c r="B116" s="114"/>
      <c r="C116" s="114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4"/>
      <c r="O116" s="114"/>
      <c r="P116" s="181"/>
      <c r="Q116" s="114"/>
      <c r="R116" s="114"/>
      <c r="S116" s="114">
        <f t="shared" si="13"/>
        <v>0</v>
      </c>
    </row>
    <row r="117" spans="1:19" x14ac:dyDescent="0.15">
      <c r="A117" s="114">
        <v>115</v>
      </c>
      <c r="B117" s="114"/>
      <c r="C117" s="114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4"/>
      <c r="O117" s="114"/>
      <c r="P117" s="181"/>
      <c r="Q117" s="114"/>
      <c r="R117" s="114"/>
      <c r="S117" s="114">
        <f t="shared" si="13"/>
        <v>0</v>
      </c>
    </row>
    <row r="118" spans="1:19" x14ac:dyDescent="0.15">
      <c r="A118" s="114">
        <v>116</v>
      </c>
      <c r="B118" s="114"/>
      <c r="C118" s="114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4"/>
      <c r="O118" s="114"/>
      <c r="P118" s="181"/>
      <c r="Q118" s="114"/>
      <c r="R118" s="114"/>
      <c r="S118" s="114">
        <f t="shared" si="13"/>
        <v>0</v>
      </c>
    </row>
    <row r="119" spans="1:19" x14ac:dyDescent="0.15">
      <c r="A119" s="114">
        <v>117</v>
      </c>
    </row>
  </sheetData>
  <mergeCells count="4">
    <mergeCell ref="A1:A2"/>
    <mergeCell ref="B1:B2"/>
    <mergeCell ref="C1:C2"/>
    <mergeCell ref="S1:S2"/>
  </mergeCells>
  <phoneticPr fontId="3"/>
  <pageMargins left="0.39370078740157483" right="0.39370078740157483" top="0.78740157480314965" bottom="0.39370078740157483" header="0.31496062992125984" footer="0.31496062992125984"/>
  <pageSetup paperSize="9" scale="63" orientation="portrait" r:id="rId1"/>
  <headerFooter>
    <oddHeader>&amp;C&amp;20 １部ベストプレイヤー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１部</vt:lpstr>
      <vt:lpstr>得点者</vt:lpstr>
      <vt:lpstr>ベストプレイヤー</vt:lpstr>
      <vt:lpstr>'１部'!Print_Area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信彦</dc:creator>
  <cp:lastModifiedBy>joe arai</cp:lastModifiedBy>
  <cp:lastPrinted>2014-08-26T03:38:40Z</cp:lastPrinted>
  <dcterms:created xsi:type="dcterms:W3CDTF">2014-05-01T05:21:22Z</dcterms:created>
  <dcterms:modified xsi:type="dcterms:W3CDTF">2014-12-16T00:01:56Z</dcterms:modified>
</cp:coreProperties>
</file>