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年度サッカー連盟\実施要項\配布版\"/>
    </mc:Choice>
  </mc:AlternateContent>
  <xr:revisionPtr revIDLastSave="0" documentId="13_ncr:1_{EC06B31F-A137-43E6-850E-64D195EE874D}" xr6:coauthVersionLast="47" xr6:coauthVersionMax="47" xr10:uidLastSave="{00000000-0000-0000-0000-000000000000}"/>
  <bookViews>
    <workbookView xWindow="-120" yWindow="-16320" windowWidth="29040" windowHeight="15720" firstSheet="1" activeTab="1" xr2:uid="{00000000-000D-0000-FFFF-FFFF00000000}"/>
  </bookViews>
  <sheets>
    <sheet name="データシート" sheetId="4" state="hidden" r:id="rId1"/>
    <sheet name="選手登録票" sheetId="1" r:id="rId2"/>
    <sheet name="メンバー表（一般）" sheetId="16" r:id="rId3"/>
    <sheet name="メンバー表（シニア）" sheetId="17" r:id="rId4"/>
  </sheets>
  <definedNames>
    <definedName name="_xlnm.Print_Area" localSheetId="3">'メンバー表（シニア）'!$A$1:$T$29</definedName>
    <definedName name="_xlnm.Print_Area" localSheetId="2">'メンバー表（一般）'!$A$1:$N$28</definedName>
    <definedName name="_xlnm.Print_Area" localSheetId="1">選手登録票!$A$1:$M$58</definedName>
    <definedName name="チーム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14" i="1"/>
  <c r="C12" i="4"/>
  <c r="C11" i="4"/>
  <c r="I13" i="4"/>
  <c r="I18" i="4"/>
  <c r="J15" i="4"/>
  <c r="J14" i="4"/>
  <c r="J13" i="4"/>
  <c r="L25" i="17"/>
  <c r="B25" i="17"/>
  <c r="L24" i="17"/>
  <c r="B24" i="17"/>
  <c r="L23" i="17"/>
  <c r="B23" i="17"/>
  <c r="L22" i="17"/>
  <c r="B22" i="17"/>
  <c r="L21" i="17"/>
  <c r="B21" i="17"/>
  <c r="L20" i="17"/>
  <c r="B20" i="17"/>
  <c r="L19" i="17"/>
  <c r="B19" i="17"/>
  <c r="L18" i="17"/>
  <c r="B18" i="17"/>
  <c r="L17" i="17"/>
  <c r="B17" i="17"/>
  <c r="L16" i="17"/>
  <c r="B16" i="17"/>
  <c r="L15" i="17"/>
  <c r="B15" i="17"/>
  <c r="L14" i="17"/>
  <c r="B14" i="17"/>
  <c r="L13" i="17"/>
  <c r="B13" i="17"/>
  <c r="L12" i="17"/>
  <c r="B12" i="17"/>
  <c r="L11" i="17"/>
  <c r="B11" i="17"/>
  <c r="L10" i="17"/>
  <c r="B10" i="17"/>
  <c r="L9" i="17"/>
  <c r="B9" i="17"/>
  <c r="L8" i="17"/>
  <c r="B8" i="17"/>
  <c r="L7" i="17"/>
  <c r="B7" i="17"/>
  <c r="L6" i="17"/>
  <c r="B6" i="17"/>
  <c r="C2" i="17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C2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F52" i="1"/>
  <c r="F51" i="1"/>
  <c r="F50" i="1"/>
  <c r="F49" i="1"/>
  <c r="D25" i="4" l="1"/>
  <c r="C25" i="4"/>
  <c r="B25" i="4"/>
  <c r="D24" i="4"/>
  <c r="C24" i="4"/>
  <c r="B24" i="4"/>
  <c r="D12" i="4"/>
  <c r="D11" i="4"/>
  <c r="C18" i="4"/>
  <c r="D15" i="4"/>
  <c r="D14" i="4"/>
  <c r="D13" i="4"/>
  <c r="F53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C19" i="4" l="1"/>
  <c r="I19" i="4"/>
  <c r="B26" i="4"/>
  <c r="D26" i="4"/>
  <c r="C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廣澤 信彦</author>
  </authors>
  <commentList>
    <comment ref="E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全角カナで入力します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シニアリーグにおいて、同一チームから複数チーム登録する場合、必ず区別できるチーム名とすること。</t>
        </r>
      </text>
    </comment>
    <comment ref="K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黒または紺以外の
シャツにして下さい</t>
        </r>
      </text>
    </comment>
    <comment ref="L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正副同色はＮＧです</t>
        </r>
      </text>
    </comment>
    <comment ref="M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正副同色はＮＧです</t>
        </r>
      </text>
    </comment>
    <comment ref="K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黒または紺以外の
シャツにして下さい</t>
        </r>
      </text>
    </comment>
    <comment ref="L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正副同色はＮＧです</t>
        </r>
      </text>
    </comment>
    <comment ref="M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正副同色はＮＧです</t>
        </r>
      </text>
    </comment>
    <comment ref="E9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全角カナで入力します</t>
        </r>
      </text>
    </comment>
  </commentList>
</comments>
</file>

<file path=xl/sharedStrings.xml><?xml version="1.0" encoding="utf-8"?>
<sst xmlns="http://schemas.openxmlformats.org/spreadsheetml/2006/main" count="119" uniqueCount="78">
  <si>
    <t>フリガナ</t>
  </si>
  <si>
    <t>所属</t>
  </si>
  <si>
    <t>ユニフォーム色</t>
  </si>
  <si>
    <t>チーム名</t>
  </si>
  <si>
    <t>シャツ</t>
  </si>
  <si>
    <t>パンツ</t>
  </si>
  <si>
    <t>ソックス</t>
  </si>
  <si>
    <t>正</t>
  </si>
  <si>
    <t>副</t>
  </si>
  <si>
    <t>住所</t>
  </si>
  <si>
    <t>連絡先</t>
  </si>
  <si>
    <t>代表者</t>
  </si>
  <si>
    <t>氏名</t>
  </si>
  <si>
    <t>携帯TEL</t>
  </si>
  <si>
    <t>選手氏名</t>
  </si>
  <si>
    <t>資格</t>
  </si>
  <si>
    <t>生年月日
（西暦）</t>
    <phoneticPr fontId="2"/>
  </si>
  <si>
    <t>年齢</t>
    <phoneticPr fontId="2"/>
  </si>
  <si>
    <t>資格</t>
    <phoneticPr fontId="2"/>
  </si>
  <si>
    <t>在住</t>
    <phoneticPr fontId="2"/>
  </si>
  <si>
    <t>在学</t>
    <phoneticPr fontId="2"/>
  </si>
  <si>
    <t>在勤</t>
    <phoneticPr fontId="2"/>
  </si>
  <si>
    <t>所属</t>
    <phoneticPr fontId="2"/>
  </si>
  <si>
    <t>１部</t>
    <phoneticPr fontId="2"/>
  </si>
  <si>
    <t>２部</t>
    <phoneticPr fontId="2"/>
  </si>
  <si>
    <t>シニア
（O-40）</t>
    <phoneticPr fontId="2"/>
  </si>
  <si>
    <t>シニア
（O-50）</t>
    <phoneticPr fontId="2"/>
  </si>
  <si>
    <t>シニア
（O-60）</t>
    <phoneticPr fontId="2"/>
  </si>
  <si>
    <t>年齢登録基準日</t>
    <phoneticPr fontId="2"/>
  </si>
  <si>
    <t>勤務先（在学先）</t>
    <phoneticPr fontId="2"/>
  </si>
  <si>
    <t>●記載内容の変更について、修正版と共に変更申告書を添えてメールで申請して下さい。</t>
    <phoneticPr fontId="2"/>
  </si>
  <si>
    <t>●選手登録票は、リーグ事務局の承認印日付当日より有効とします。</t>
    <phoneticPr fontId="2"/>
  </si>
  <si>
    <t>年齢起算日</t>
    <phoneticPr fontId="2"/>
  </si>
  <si>
    <t>　　　　　↓年齢確認用セル</t>
    <phoneticPr fontId="2"/>
  </si>
  <si>
    <t>　　　　↑この日より以前に生まれた選手が登録可能</t>
    <phoneticPr fontId="2"/>
  </si>
  <si>
    <t>カテゴリ</t>
    <phoneticPr fontId="2"/>
  </si>
  <si>
    <t>　←リーグ参加資格の起算日を入力</t>
    <phoneticPr fontId="2"/>
  </si>
  <si>
    <t>シャツ</t>
    <phoneticPr fontId="2"/>
  </si>
  <si>
    <t>パンツ</t>
    <phoneticPr fontId="2"/>
  </si>
  <si>
    <t>ソックス</t>
    <phoneticPr fontId="2"/>
  </si>
  <si>
    <t>ユニフォームのチェック</t>
    <phoneticPr fontId="2"/>
  </si>
  <si>
    <t>←　当該年度中に40歳になる選手を対象</t>
    <rPh sb="2" eb="7">
      <t>トウガイネンドチュウ</t>
    </rPh>
    <rPh sb="10" eb="11">
      <t>サイ</t>
    </rPh>
    <rPh sb="14" eb="16">
      <t>センシュ</t>
    </rPh>
    <rPh sb="17" eb="19">
      <t>タイショウ</t>
    </rPh>
    <phoneticPr fontId="2"/>
  </si>
  <si>
    <t>←　当該年度中に50歳になる選手を対象</t>
    <rPh sb="2" eb="7">
      <t>トウガイネンドチュウ</t>
    </rPh>
    <rPh sb="10" eb="11">
      <t>サイ</t>
    </rPh>
    <rPh sb="14" eb="16">
      <t>センシュ</t>
    </rPh>
    <rPh sb="17" eb="19">
      <t>タイショウ</t>
    </rPh>
    <phoneticPr fontId="2"/>
  </si>
  <si>
    <t>↑黒または紺のみチェック</t>
    <rPh sb="1" eb="2">
      <t>クロ</t>
    </rPh>
    <rPh sb="5" eb="6">
      <t>コン</t>
    </rPh>
    <phoneticPr fontId="2"/>
  </si>
  <si>
    <t>↑同色の登録をチェック</t>
    <rPh sb="1" eb="3">
      <t>ドウショク</t>
    </rPh>
    <rPh sb="4" eb="6">
      <t>トウロク</t>
    </rPh>
    <phoneticPr fontId="2"/>
  </si>
  <si>
    <t>←選手登録票の入力内容を表示</t>
    <rPh sb="1" eb="6">
      <t>センシュトウロクヒョウ</t>
    </rPh>
    <rPh sb="7" eb="11">
      <t>ニュウリョクナイヨウ</t>
    </rPh>
    <rPh sb="12" eb="14">
      <t>ヒョウジ</t>
    </rPh>
    <phoneticPr fontId="2"/>
  </si>
  <si>
    <t>←　当該年度中に58歳になる選手を対象</t>
    <rPh sb="2" eb="7">
      <t>トウガイネンドチュウ</t>
    </rPh>
    <rPh sb="10" eb="11">
      <t>サイ</t>
    </rPh>
    <rPh sb="14" eb="16">
      <t>センシュ</t>
    </rPh>
    <rPh sb="17" eb="19">
      <t>タイショウ</t>
    </rPh>
    <phoneticPr fontId="2"/>
  </si>
  <si>
    <t>チーム名</t>
    <rPh sb="3" eb="4">
      <t>メイ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</si>
  <si>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</si>
  <si>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</si>
  <si>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スタメン</t>
    <phoneticPr fontId="2"/>
  </si>
  <si>
    <t>IN</t>
    <phoneticPr fontId="2"/>
  </si>
  <si>
    <t>OUT</t>
    <phoneticPr fontId="2"/>
  </si>
  <si>
    <t>背番号</t>
    <rPh sb="0" eb="3">
      <t>セバンゴウ</t>
    </rPh>
    <phoneticPr fontId="2"/>
  </si>
  <si>
    <t>変更履歴</t>
    <rPh sb="0" eb="4">
      <t>ヘンコウリレキ</t>
    </rPh>
    <phoneticPr fontId="2"/>
  </si>
  <si>
    <t>年齢起算日</t>
    <rPh sb="0" eb="2">
      <t>ネンレイ</t>
    </rPh>
    <rPh sb="2" eb="4">
      <t>キサン</t>
    </rPh>
    <rPh sb="4" eb="5">
      <t>ヒ</t>
    </rPh>
    <phoneticPr fontId="2"/>
  </si>
  <si>
    <t>選手名</t>
    <rPh sb="0" eb="3">
      <t>センシュメイ</t>
    </rPh>
    <phoneticPr fontId="2"/>
  </si>
  <si>
    <t>登録
番号</t>
    <rPh sb="0" eb="2">
      <t>トウロク</t>
    </rPh>
    <rPh sb="3" eb="5">
      <t>バンゴウ</t>
    </rPh>
    <phoneticPr fontId="2"/>
  </si>
  <si>
    <t>得点</t>
    <rPh sb="0" eb="2">
      <t>トクテン</t>
    </rPh>
    <phoneticPr fontId="2"/>
  </si>
  <si>
    <t>登録番号</t>
    <rPh sb="0" eb="4">
      <t>トウロクバンゴウ</t>
    </rPh>
    <phoneticPr fontId="2"/>
  </si>
  <si>
    <t>当日の代表者署名（自筆）</t>
    <rPh sb="0" eb="2">
      <t>トウジツ</t>
    </rPh>
    <rPh sb="3" eb="6">
      <t>ダイヒョウシャ</t>
    </rPh>
    <rPh sb="6" eb="8">
      <t>ショメイ</t>
    </rPh>
    <rPh sb="9" eb="11">
      <t>ジヒツ</t>
    </rPh>
    <phoneticPr fontId="2"/>
  </si>
  <si>
    <t>対戦相手</t>
    <rPh sb="0" eb="4">
      <t>タイセンアイテ</t>
    </rPh>
    <phoneticPr fontId="2"/>
  </si>
  <si>
    <t>※当日不在の選手は取り消し線で消してください。</t>
    <rPh sb="1" eb="5">
      <t>トウジツフザイ</t>
    </rPh>
    <rPh sb="6" eb="8">
      <t>センシュ</t>
    </rPh>
    <rPh sb="9" eb="10">
      <t>ト</t>
    </rPh>
    <rPh sb="11" eb="12">
      <t>ケ</t>
    </rPh>
    <rPh sb="13" eb="14">
      <t>セン</t>
    </rPh>
    <rPh sb="15" eb="16">
      <t>ケ</t>
    </rPh>
    <phoneticPr fontId="2"/>
  </si>
  <si>
    <t>※スタメンの選手に○印を付けて下さい。</t>
    <rPh sb="6" eb="8">
      <t>センシュ</t>
    </rPh>
    <rPh sb="10" eb="11">
      <t>シルシ</t>
    </rPh>
    <rPh sb="12" eb="13">
      <t>ツ</t>
    </rPh>
    <rPh sb="15" eb="16">
      <t>クダ</t>
    </rPh>
    <phoneticPr fontId="2"/>
  </si>
  <si>
    <t>府中市サッカーリーグメンバー表（シニア用）</t>
    <rPh sb="0" eb="3">
      <t>フチュウシ</t>
    </rPh>
    <rPh sb="14" eb="15">
      <t>ヒョウ</t>
    </rPh>
    <rPh sb="19" eb="20">
      <t>ヨウ</t>
    </rPh>
    <phoneticPr fontId="2"/>
  </si>
  <si>
    <t>試合日</t>
    <rPh sb="0" eb="3">
      <t>シアイビ</t>
    </rPh>
    <phoneticPr fontId="2"/>
  </si>
  <si>
    <t>※ゴールキーパーは背番号を○印で囲んでください。</t>
    <rPh sb="9" eb="12">
      <t>セバンゴウ</t>
    </rPh>
    <rPh sb="13" eb="15">
      <t>マルシルシ</t>
    </rPh>
    <rPh sb="16" eb="17">
      <t>カコ</t>
    </rPh>
    <phoneticPr fontId="2"/>
  </si>
  <si>
    <t>府中市サッカーリーグメンバー表（一般用）</t>
    <rPh sb="0" eb="3">
      <t>フチュウシ</t>
    </rPh>
    <rPh sb="14" eb="15">
      <t>ヒョウ</t>
    </rPh>
    <rPh sb="16" eb="18">
      <t>イッパン</t>
    </rPh>
    <rPh sb="18" eb="19">
      <t>ヨウ</t>
    </rPh>
    <phoneticPr fontId="2"/>
  </si>
  <si>
    <t>※チームキャプテンは背番号を○印で囲んでください。</t>
    <rPh sb="10" eb="13">
      <t>セバンゴウ</t>
    </rPh>
    <rPh sb="15" eb="16">
      <t>シルシ</t>
    </rPh>
    <rPh sb="17" eb="18">
      <t>カコ</t>
    </rPh>
    <phoneticPr fontId="2"/>
  </si>
  <si>
    <t>性別</t>
    <rPh sb="0" eb="2">
      <t>セイベツ</t>
    </rPh>
    <phoneticPr fontId="2"/>
  </si>
  <si>
    <t>市内在住在勤者</t>
    <rPh sb="0" eb="2">
      <t>シナイ</t>
    </rPh>
    <rPh sb="2" eb="4">
      <t>ザイジュウ</t>
    </rPh>
    <rPh sb="4" eb="6">
      <t>ザイキン</t>
    </rPh>
    <rPh sb="6" eb="7">
      <t>シャ</t>
    </rPh>
    <phoneticPr fontId="2"/>
  </si>
  <si>
    <t>市外</t>
    <rPh sb="0" eb="2">
      <t>シガイ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</si>
  <si>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</si>
  <si>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</si>
  <si>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令和８年度　府中市サッカーリーグ選手登録票</t>
    <rPh sb="16" eb="18">
      <t>センシュ</t>
    </rPh>
    <phoneticPr fontId="2"/>
  </si>
  <si>
    <t>女子選手の登録をかのうとした</t>
    <rPh sb="0" eb="2">
      <t>ジョシ</t>
    </rPh>
    <rPh sb="2" eb="4">
      <t>センシュ</t>
    </rPh>
    <rPh sb="5" eb="7">
      <t>トウロク</t>
    </rPh>
    <phoneticPr fontId="2"/>
  </si>
  <si>
    <t>市外登録者※</t>
    <phoneticPr fontId="2"/>
  </si>
  <si>
    <t>※市内在住・在勤者の記載欄が足りない場合、市外登録者欄へ記載してもかまいません.</t>
    <rPh sb="1" eb="3">
      <t>シナイ</t>
    </rPh>
    <rPh sb="3" eb="5">
      <t>ザイジュウ</t>
    </rPh>
    <rPh sb="6" eb="8">
      <t>ザイキン</t>
    </rPh>
    <rPh sb="8" eb="9">
      <t>シャ</t>
    </rPh>
    <rPh sb="10" eb="12">
      <t>キサイ</t>
    </rPh>
    <rPh sb="12" eb="13">
      <t>ラン</t>
    </rPh>
    <rPh sb="14" eb="15">
      <t>タ</t>
    </rPh>
    <rPh sb="18" eb="20">
      <t>バアイ</t>
    </rPh>
    <rPh sb="21" eb="23">
      <t>シガイ</t>
    </rPh>
    <rPh sb="23" eb="26">
      <t>トウロクシャ</t>
    </rPh>
    <rPh sb="26" eb="27">
      <t>ラン</t>
    </rPh>
    <rPh sb="28" eb="3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</si>
</sst>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;@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b/>
      <sz val="16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Meiryo UI"/>
      <family val="3"/>
      <charset val="128"/>
    </font>
    <font>
      <strike/>
      <sz val="11"/>
      <color rgb="FF00B05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</cellStyleXfs>
  <cellXfs count="2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3" fillId="0" borderId="0" xfId="0" applyFont="1">
      <alignment vertical="center"/>
    </xf>
    <xf numFmtId="14" fontId="1" fillId="2" borderId="2" xfId="0" applyNumberFormat="1" applyFont="1" applyFill="1" applyBorder="1">
      <alignment vertical="center"/>
    </xf>
    <xf numFmtId="14" fontId="1" fillId="2" borderId="3" xfId="0" applyNumberFormat="1" applyFont="1" applyFill="1" applyBorder="1">
      <alignment vertical="center"/>
    </xf>
    <xf numFmtId="14" fontId="1" fillId="2" borderId="4" xfId="0" applyNumberFormat="1" applyFont="1" applyFill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4" xfId="0" applyFont="1" applyBorder="1">
      <alignment vertical="center"/>
    </xf>
    <xf numFmtId="0" fontId="1" fillId="3" borderId="5" xfId="0" applyFont="1" applyFill="1" applyBorder="1">
      <alignment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13" fillId="0" borderId="0" xfId="0" applyFont="1">
      <alignment vertical="center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/>
    </xf>
    <xf numFmtId="0" fontId="1" fillId="5" borderId="7" xfId="0" applyFont="1" applyFill="1" applyBorder="1">
      <alignment vertical="center"/>
    </xf>
    <xf numFmtId="0" fontId="1" fillId="5" borderId="30" xfId="0" applyFont="1" applyFill="1" applyBorder="1">
      <alignment vertical="center"/>
    </xf>
    <xf numFmtId="0" fontId="1" fillId="5" borderId="10" xfId="0" applyFont="1" applyFill="1" applyBorder="1">
      <alignment vertical="center"/>
    </xf>
    <xf numFmtId="0" fontId="1" fillId="5" borderId="28" xfId="0" applyFont="1" applyFill="1" applyBorder="1">
      <alignment vertical="center"/>
    </xf>
    <xf numFmtId="0" fontId="1" fillId="5" borderId="12" xfId="0" applyFont="1" applyFill="1" applyBorder="1">
      <alignment vertical="center"/>
    </xf>
    <xf numFmtId="0" fontId="1" fillId="5" borderId="31" xfId="0" applyFont="1" applyFill="1" applyBorder="1">
      <alignment vertical="center"/>
    </xf>
    <xf numFmtId="0" fontId="1" fillId="5" borderId="16" xfId="0" applyFont="1" applyFill="1" applyBorder="1">
      <alignment vertical="center"/>
    </xf>
    <xf numFmtId="0" fontId="1" fillId="5" borderId="35" xfId="0" applyFont="1" applyFill="1" applyBorder="1">
      <alignment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48" xfId="0" applyFont="1" applyFill="1" applyBorder="1" applyAlignment="1">
      <alignment horizontal="center" vertical="center"/>
    </xf>
    <xf numFmtId="0" fontId="1" fillId="0" borderId="49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" fillId="0" borderId="5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Protection="1">
      <alignment vertical="center"/>
      <protection locked="0"/>
    </xf>
    <xf numFmtId="0" fontId="1" fillId="6" borderId="0" xfId="0" applyFont="1" applyFill="1">
      <alignment vertical="center"/>
    </xf>
    <xf numFmtId="177" fontId="1" fillId="0" borderId="6" xfId="0" applyNumberFormat="1" applyFont="1" applyBorder="1" applyAlignment="1" applyProtection="1">
      <alignment horizontal="center" vertical="center"/>
      <protection locked="0"/>
    </xf>
    <xf numFmtId="177" fontId="1" fillId="0" borderId="5" xfId="0" applyNumberFormat="1" applyFont="1" applyBorder="1" applyAlignment="1" applyProtection="1">
      <alignment horizontal="center" vertical="center"/>
      <protection locked="0"/>
    </xf>
    <xf numFmtId="177" fontId="1" fillId="0" borderId="8" xfId="0" applyNumberFormat="1" applyFont="1" applyBorder="1" applyAlignment="1" applyProtection="1">
      <alignment horizontal="center" vertical="center"/>
      <protection locked="0"/>
    </xf>
    <xf numFmtId="177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/>
    </xf>
    <xf numFmtId="0" fontId="1" fillId="7" borderId="58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37" xfId="0" applyFont="1" applyFill="1" applyBorder="1">
      <alignment vertical="center"/>
    </xf>
    <xf numFmtId="0" fontId="1" fillId="7" borderId="38" xfId="0" applyFont="1" applyFill="1" applyBorder="1">
      <alignment vertical="center"/>
    </xf>
    <xf numFmtId="0" fontId="17" fillId="0" borderId="0" xfId="0" applyFont="1">
      <alignment vertical="center"/>
    </xf>
    <xf numFmtId="0" fontId="1" fillId="0" borderId="5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7" borderId="20" xfId="0" applyFont="1" applyFill="1" applyBorder="1" applyAlignment="1">
      <alignment horizontal="center" vertical="center" textRotation="255"/>
    </xf>
    <xf numFmtId="0" fontId="1" fillId="7" borderId="55" xfId="0" applyFont="1" applyFill="1" applyBorder="1" applyAlignment="1">
      <alignment horizontal="center" vertical="center" textRotation="255"/>
    </xf>
    <xf numFmtId="0" fontId="1" fillId="7" borderId="23" xfId="0" applyFont="1" applyFill="1" applyBorder="1" applyAlignment="1">
      <alignment horizontal="center" vertical="center" textRotation="255"/>
    </xf>
    <xf numFmtId="0" fontId="1" fillId="7" borderId="58" xfId="0" applyFont="1" applyFill="1" applyBorder="1" applyAlignment="1">
      <alignment horizontal="center" vertical="center"/>
    </xf>
    <xf numFmtId="0" fontId="1" fillId="7" borderId="59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textRotation="255"/>
    </xf>
    <xf numFmtId="0" fontId="1" fillId="7" borderId="8" xfId="0" applyFont="1" applyFill="1" applyBorder="1" applyAlignment="1">
      <alignment horizontal="center" vertical="center" textRotation="255"/>
    </xf>
    <xf numFmtId="0" fontId="1" fillId="7" borderId="10" xfId="0" applyFont="1" applyFill="1" applyBorder="1" applyAlignment="1">
      <alignment horizontal="center" vertical="center" textRotation="255"/>
    </xf>
    <xf numFmtId="0" fontId="1" fillId="7" borderId="5" xfId="0" applyFont="1" applyFill="1" applyBorder="1" applyAlignment="1">
      <alignment horizontal="center" vertical="center" textRotation="255"/>
    </xf>
    <xf numFmtId="0" fontId="1" fillId="7" borderId="12" xfId="0" applyFont="1" applyFill="1" applyBorder="1" applyAlignment="1">
      <alignment horizontal="center" vertical="center" textRotation="255"/>
    </xf>
    <xf numFmtId="0" fontId="1" fillId="7" borderId="13" xfId="0" applyFont="1" applyFill="1" applyBorder="1" applyAlignment="1">
      <alignment horizontal="center" vertical="center" textRotation="255"/>
    </xf>
    <xf numFmtId="0" fontId="1" fillId="7" borderId="25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textRotation="255"/>
    </xf>
    <xf numFmtId="0" fontId="1" fillId="8" borderId="4" xfId="0" applyFont="1" applyFill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176" fontId="4" fillId="0" borderId="25" xfId="0" applyNumberFormat="1" applyFont="1" applyBorder="1" applyAlignment="1" applyProtection="1">
      <alignment horizontal="center" vertical="center"/>
      <protection locked="0"/>
    </xf>
    <xf numFmtId="176" fontId="4" fillId="0" borderId="26" xfId="0" applyNumberFormat="1" applyFont="1" applyBorder="1" applyAlignment="1" applyProtection="1">
      <alignment horizontal="center" vertical="center"/>
      <protection locked="0"/>
    </xf>
    <xf numFmtId="176" fontId="4" fillId="0" borderId="27" xfId="0" applyNumberFormat="1" applyFont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7" borderId="39" xfId="0" applyFont="1" applyFill="1" applyBorder="1">
      <alignment vertical="center"/>
    </xf>
    <xf numFmtId="0" fontId="1" fillId="8" borderId="47" xfId="0" applyFont="1" applyFill="1" applyBorder="1">
      <alignment vertical="center"/>
    </xf>
    <xf numFmtId="0" fontId="1" fillId="8" borderId="38" xfId="0" applyFont="1" applyFill="1" applyBorder="1">
      <alignment vertical="center"/>
    </xf>
    <xf numFmtId="0" fontId="1" fillId="8" borderId="39" xfId="0" applyFont="1" applyFill="1" applyBorder="1">
      <alignment vertical="center"/>
    </xf>
  </cellXfs>
  <cellStyles count="8">
    <cellStyle name="標準" xfId="0" builtinId="0"/>
    <cellStyle name="標準 2" xfId="2" xr:uid="{00000000-0005-0000-0000-000001000000}"/>
    <cellStyle name="標準 3" xfId="3" xr:uid="{00000000-0005-0000-0000-000002000000}"/>
    <cellStyle name="標準 4" xfId="1" xr:uid="{00000000-0005-0000-0000-000003000000}"/>
    <cellStyle name="標準 5" xfId="4" xr:uid="{00000000-0005-0000-0000-000004000000}"/>
    <cellStyle name="標準 5 2" xfId="5" xr:uid="{00000000-0005-0000-0000-000005000000}"/>
    <cellStyle name="標準 6" xfId="6" xr:uid="{00000000-0005-0000-0000-000006000000}"/>
    <cellStyle name="標準 7" xfId="7" xr:uid="{00000000-0005-0000-0000-000007000000}"/>
  </cellStyles>
  <dxfs count="0"/>
  <tableStyles count="0" defaultTableStyle="TableStyleMedium2" defaultPivotStyle="PivotStyleLight16"/>
  <colors>
    <mruColors>
      <color rgb="FFFF66FF"/>
      <color rgb="FF66FF33"/>
      <color rgb="FFCCECFF"/>
      <color rgb="FFCCFFCC"/>
      <color rgb="FF99CC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407947</xdr:colOff>
      <xdr:row>0</xdr:row>
      <xdr:rowOff>136265</xdr:rowOff>
    </xdr:from>
    <xdr:to>
      <xdr:col>12</xdr:col>
      <xdr:colOff>462112</xdr:colOff>
      <xdr:row>3</xdr:row>
      <xdr:rowOff>92487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39153" y="136265"/>
          <a:ext cx="648077" cy="628575"/>
        </a:xfrm>
        <a:prstGeom prst="ellipse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連盟印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29"/>
  <sheetViews>
    <sheetView workbookViewId="0">
      <selection activeCell="C13" sqref="C13"/>
    </sheetView>
  </sheetViews>
  <sheetFormatPr defaultColWidth="9" defaultRowHeight="15"/>
  <cols>
    <col min="1" max="1" width="15.33203125" style="1" bestFit="1" customWidth="1"/>
    <col min="2" max="2" width="12.109375" style="1" bestFit="1" customWidth="1"/>
    <col min="3" max="3" width="17.88671875" style="1" customWidth="1"/>
    <col min="4" max="4" width="9" style="1" customWidth="1"/>
    <col min="5" max="5" width="10" style="1" bestFit="1" customWidth="1"/>
    <col min="6" max="6" width="10.88671875" style="1" bestFit="1" customWidth="1"/>
    <col min="7" max="8" width="9" style="1"/>
    <col min="9" max="9" width="12.77734375" style="1" bestFit="1" customWidth="1"/>
    <col min="10" max="10" width="14.109375" style="1" bestFit="1" customWidth="1"/>
    <col min="11" max="16384" width="9" style="1"/>
  </cols>
  <sheetData>
    <row r="1" spans="1:11" ht="15.6" thickBot="1">
      <c r="J1" s="1" t="s">
        <v>54</v>
      </c>
    </row>
    <row r="2" spans="1:11" ht="15.6" thickBot="1">
      <c r="A2" s="1" t="s">
        <v>28</v>
      </c>
      <c r="B2" s="5">
        <v>46113</v>
      </c>
      <c r="C2" s="1" t="s">
        <v>36</v>
      </c>
      <c r="J2" s="4">
        <v>45298</v>
      </c>
      <c r="K2" s="1" t="s">
        <v>55</v>
      </c>
    </row>
    <row r="3" spans="1:11">
      <c r="J3" s="4">
        <v>45983</v>
      </c>
      <c r="K3" s="1" t="s">
        <v>75</v>
      </c>
    </row>
    <row r="4" spans="1:11" ht="15.6" thickBot="1">
      <c r="B4" s="89" t="s">
        <v>71</v>
      </c>
    </row>
    <row r="5" spans="1:11">
      <c r="A5" s="1" t="s">
        <v>18</v>
      </c>
      <c r="B5" s="6" t="s">
        <v>19</v>
      </c>
      <c r="D5" s="1" t="s">
        <v>69</v>
      </c>
      <c r="E5" s="6" t="s">
        <v>72</v>
      </c>
    </row>
    <row r="6" spans="1:11" ht="15.6" thickBot="1">
      <c r="B6" s="7" t="s">
        <v>20</v>
      </c>
      <c r="E6" s="8" t="s">
        <v>73</v>
      </c>
    </row>
    <row r="7" spans="1:11" ht="15.6" thickBot="1">
      <c r="B7" s="8" t="s">
        <v>21</v>
      </c>
    </row>
    <row r="9" spans="1:11">
      <c r="D9" s="1" t="s">
        <v>33</v>
      </c>
    </row>
    <row r="10" spans="1:11">
      <c r="C10" s="2" t="s">
        <v>32</v>
      </c>
      <c r="D10" s="2" t="s">
        <v>17</v>
      </c>
    </row>
    <row r="11" spans="1:11">
      <c r="A11" s="1" t="s">
        <v>22</v>
      </c>
      <c r="B11" s="2" t="s">
        <v>23</v>
      </c>
      <c r="C11" s="4">
        <f>B2-1</f>
        <v>46112</v>
      </c>
      <c r="D11" s="1">
        <f>DATEDIF(C11,データシート!$B$2,"y")</f>
        <v>0</v>
      </c>
    </row>
    <row r="12" spans="1:11" ht="15.6" thickBot="1">
      <c r="B12" s="2" t="s">
        <v>24</v>
      </c>
      <c r="C12" s="4">
        <f>B2-1</f>
        <v>46112</v>
      </c>
      <c r="D12" s="1">
        <f>DATEDIF(C12,データシート!$B$2,"y")</f>
        <v>0</v>
      </c>
    </row>
    <row r="13" spans="1:11" ht="30">
      <c r="B13" s="3" t="s">
        <v>25</v>
      </c>
      <c r="C13" s="14">
        <v>31868</v>
      </c>
      <c r="D13" s="17">
        <f>DATEDIF(C13,データシート!$B$2,"y")</f>
        <v>39</v>
      </c>
      <c r="E13" s="111" t="s">
        <v>41</v>
      </c>
      <c r="F13" s="112"/>
      <c r="G13" s="112"/>
      <c r="H13" s="112"/>
      <c r="I13" s="14">
        <f>B2-1</f>
        <v>46112</v>
      </c>
      <c r="J13" s="17">
        <f>DATEDIF(I13,データシート!$B$2,"y")</f>
        <v>0</v>
      </c>
    </row>
    <row r="14" spans="1:11" ht="30">
      <c r="B14" s="3" t="s">
        <v>26</v>
      </c>
      <c r="C14" s="15">
        <v>28216</v>
      </c>
      <c r="D14" s="18">
        <f>DATEDIF(C14,データシート!$B$2,"y")</f>
        <v>49</v>
      </c>
      <c r="E14" s="111" t="s">
        <v>42</v>
      </c>
      <c r="F14" s="112"/>
      <c r="G14" s="112"/>
      <c r="H14" s="112"/>
      <c r="I14" s="15">
        <v>31868</v>
      </c>
      <c r="J14" s="18">
        <f>DATEDIF(I14,データシート!$B$2,"y")</f>
        <v>39</v>
      </c>
    </row>
    <row r="15" spans="1:11" ht="30.6" thickBot="1">
      <c r="B15" s="3" t="s">
        <v>27</v>
      </c>
      <c r="C15" s="16">
        <v>24929</v>
      </c>
      <c r="D15" s="19">
        <f>DATEDIF(C15,データシート!$B$2,"y")</f>
        <v>58</v>
      </c>
      <c r="E15" s="111" t="s">
        <v>46</v>
      </c>
      <c r="F15" s="112"/>
      <c r="G15" s="112"/>
      <c r="H15" s="112"/>
      <c r="I15" s="16">
        <v>28216</v>
      </c>
      <c r="J15" s="19">
        <f>DATEDIF(I15,データシート!$B$2,"y")</f>
        <v>49</v>
      </c>
    </row>
    <row r="16" spans="1:11">
      <c r="C16" s="1" t="s">
        <v>34</v>
      </c>
    </row>
    <row r="18" spans="1:9">
      <c r="B18" s="1" t="s">
        <v>35</v>
      </c>
      <c r="C18" s="1">
        <f>選手登録票!I6</f>
        <v>0</v>
      </c>
      <c r="I18" s="1">
        <f>選手登録票!I6</f>
        <v>0</v>
      </c>
    </row>
    <row r="19" spans="1:9">
      <c r="C19" s="4" t="e">
        <f>VLOOKUP(C18,$B$11:$D$15,2,FALSE)</f>
        <v>#N/A</v>
      </c>
      <c r="I19" s="4" t="e">
        <f>VLOOKUP(C18,$B$11:$J$15,8,FALSE)</f>
        <v>#N/A</v>
      </c>
    </row>
    <row r="20" spans="1:9">
      <c r="A20" s="3"/>
    </row>
    <row r="22" spans="1:9">
      <c r="A22" s="1" t="s">
        <v>40</v>
      </c>
    </row>
    <row r="23" spans="1:9" ht="15.6" thickBot="1">
      <c r="B23" s="3" t="s">
        <v>37</v>
      </c>
      <c r="C23" s="3" t="s">
        <v>38</v>
      </c>
      <c r="D23" s="2" t="s">
        <v>39</v>
      </c>
    </row>
    <row r="24" spans="1:9">
      <c r="B24" s="24">
        <f>選手登録票!K7</f>
        <v>0</v>
      </c>
      <c r="C24" s="25">
        <f>選手登録票!L7</f>
        <v>0</v>
      </c>
      <c r="D24" s="26">
        <f>選手登録票!M7</f>
        <v>0</v>
      </c>
      <c r="E24" s="1" t="s">
        <v>45</v>
      </c>
    </row>
    <row r="25" spans="1:9" ht="15.6" thickBot="1">
      <c r="B25" s="27">
        <f>選手登録票!K8</f>
        <v>0</v>
      </c>
      <c r="C25" s="28">
        <f>選手登録票!L8</f>
        <v>0</v>
      </c>
      <c r="D25" s="29">
        <f>選手登録票!M8</f>
        <v>0</v>
      </c>
    </row>
    <row r="26" spans="1:9">
      <c r="B26" s="1" t="str">
        <f>IF(B24="黒","NG",IF(B24="紺","NG",IF(B25="黒","NG",IF(B25="紺","NG","OK"))))</f>
        <v>OK</v>
      </c>
      <c r="C26" s="1" t="str">
        <f>IF(C24=C25,"NG","OK")</f>
        <v>NG</v>
      </c>
      <c r="D26" s="1" t="str">
        <f>IF(D24=D25,"NG","OK")</f>
        <v>NG</v>
      </c>
    </row>
    <row r="27" spans="1:9">
      <c r="B27" s="1" t="s">
        <v>43</v>
      </c>
    </row>
    <row r="28" spans="1:9">
      <c r="C28" s="1" t="s">
        <v>44</v>
      </c>
    </row>
    <row r="29" spans="1:9">
      <c r="D29" s="1" t="s">
        <v>44</v>
      </c>
    </row>
  </sheetData>
  <mergeCells count="3">
    <mergeCell ref="E15:H15"/>
    <mergeCell ref="E14:H14"/>
    <mergeCell ref="E13:H1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view="pageBreakPreview" topLeftCell="A40" zoomScale="85" zoomScaleNormal="98" zoomScaleSheetLayoutView="85" workbookViewId="0">
      <selection activeCell="E6" sqref="E6:H8"/>
    </sheetView>
  </sheetViews>
  <sheetFormatPr defaultColWidth="9" defaultRowHeight="15"/>
  <cols>
    <col min="1" max="1" width="4.88671875" style="1" bestFit="1" customWidth="1"/>
    <col min="2" max="3" width="6.21875" style="1" customWidth="1"/>
    <col min="4" max="4" width="20.44140625" style="1" customWidth="1"/>
    <col min="5" max="5" width="13.88671875" style="1" bestFit="1" customWidth="1"/>
    <col min="6" max="6" width="5.6640625" style="1" customWidth="1"/>
    <col min="7" max="7" width="5.77734375" style="1" bestFit="1" customWidth="1"/>
    <col min="8" max="9" width="16.6640625" style="1" customWidth="1"/>
    <col min="10" max="10" width="6.109375" style="1" customWidth="1"/>
    <col min="11" max="13" width="8.6640625" style="1" customWidth="1"/>
    <col min="14" max="16384" width="9" style="1"/>
  </cols>
  <sheetData>
    <row r="1" spans="1:14" ht="18" customHeight="1"/>
    <row r="2" spans="1:14" ht="18" customHeight="1">
      <c r="B2" s="122" t="s">
        <v>74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4" ht="18" customHeight="1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4" ht="18" customHeight="1" thickBot="1"/>
    <row r="5" spans="1:14">
      <c r="A5" s="123" t="s">
        <v>0</v>
      </c>
      <c r="B5" s="124"/>
      <c r="C5" s="124"/>
      <c r="D5" s="125"/>
      <c r="E5" s="222"/>
      <c r="F5" s="222"/>
      <c r="G5" s="222"/>
      <c r="H5" s="223"/>
      <c r="I5" s="99" t="s">
        <v>1</v>
      </c>
      <c r="J5" s="126" t="s">
        <v>2</v>
      </c>
      <c r="K5" s="127"/>
      <c r="L5" s="127"/>
      <c r="M5" s="128"/>
    </row>
    <row r="6" spans="1:14" ht="15" customHeight="1">
      <c r="A6" s="149" t="s">
        <v>3</v>
      </c>
      <c r="B6" s="150"/>
      <c r="C6" s="150"/>
      <c r="D6" s="151"/>
      <c r="E6" s="224"/>
      <c r="F6" s="224"/>
      <c r="G6" s="224"/>
      <c r="H6" s="225"/>
      <c r="I6" s="129"/>
      <c r="J6" s="98"/>
      <c r="K6" s="98" t="s">
        <v>4</v>
      </c>
      <c r="L6" s="98" t="s">
        <v>5</v>
      </c>
      <c r="M6" s="104" t="s">
        <v>6</v>
      </c>
    </row>
    <row r="7" spans="1:14" ht="21" customHeight="1">
      <c r="A7" s="149"/>
      <c r="B7" s="150"/>
      <c r="C7" s="150"/>
      <c r="D7" s="151"/>
      <c r="E7" s="226"/>
      <c r="F7" s="226"/>
      <c r="G7" s="226"/>
      <c r="H7" s="227"/>
      <c r="I7" s="130"/>
      <c r="J7" s="98" t="s">
        <v>7</v>
      </c>
      <c r="K7" s="82"/>
      <c r="L7" s="82"/>
      <c r="M7" s="83"/>
    </row>
    <row r="8" spans="1:14" ht="21" customHeight="1" thickBot="1">
      <c r="A8" s="152"/>
      <c r="B8" s="153"/>
      <c r="C8" s="153"/>
      <c r="D8" s="154"/>
      <c r="E8" s="228"/>
      <c r="F8" s="228"/>
      <c r="G8" s="228"/>
      <c r="H8" s="229"/>
      <c r="I8" s="131"/>
      <c r="J8" s="100" t="s">
        <v>8</v>
      </c>
      <c r="K8" s="86"/>
      <c r="L8" s="86"/>
      <c r="M8" s="87"/>
    </row>
    <row r="9" spans="1:14" ht="15" customHeight="1">
      <c r="A9" s="155" t="s">
        <v>11</v>
      </c>
      <c r="B9" s="156"/>
      <c r="C9" s="124" t="s">
        <v>0</v>
      </c>
      <c r="D9" s="125"/>
      <c r="E9" s="222"/>
      <c r="F9" s="222"/>
      <c r="G9" s="222"/>
      <c r="H9" s="222"/>
      <c r="I9" s="223"/>
      <c r="J9" s="126" t="s">
        <v>10</v>
      </c>
      <c r="K9" s="127"/>
      <c r="L9" s="127"/>
      <c r="M9" s="128"/>
    </row>
    <row r="10" spans="1:14" ht="24" customHeight="1">
      <c r="A10" s="157"/>
      <c r="B10" s="158"/>
      <c r="C10" s="140" t="s">
        <v>12</v>
      </c>
      <c r="D10" s="141"/>
      <c r="E10" s="230"/>
      <c r="F10" s="230"/>
      <c r="G10" s="230"/>
      <c r="H10" s="230"/>
      <c r="I10" s="231"/>
      <c r="J10" s="145" t="s">
        <v>13</v>
      </c>
      <c r="K10" s="146"/>
      <c r="L10" s="233"/>
      <c r="M10" s="234"/>
    </row>
    <row r="11" spans="1:14" ht="24" customHeight="1" thickBot="1">
      <c r="A11" s="159"/>
      <c r="B11" s="160"/>
      <c r="C11" s="142"/>
      <c r="D11" s="143"/>
      <c r="E11" s="208"/>
      <c r="F11" s="208"/>
      <c r="G11" s="208"/>
      <c r="H11" s="208"/>
      <c r="I11" s="232"/>
      <c r="J11" s="147"/>
      <c r="K11" s="148"/>
      <c r="L11" s="235"/>
      <c r="M11" s="236"/>
    </row>
    <row r="12" spans="1:14" ht="9" customHeight="1" thickBot="1">
      <c r="B12" s="84"/>
      <c r="C12" s="84"/>
      <c r="D12" s="2"/>
      <c r="E12" s="85"/>
      <c r="F12" s="85"/>
      <c r="G12" s="85"/>
      <c r="H12" s="3"/>
      <c r="I12" s="3"/>
      <c r="J12" s="2"/>
      <c r="K12" s="2"/>
      <c r="L12" s="2"/>
      <c r="M12" s="2"/>
    </row>
    <row r="13" spans="1:14" ht="30.6" thickBot="1">
      <c r="A13" s="161" t="s">
        <v>59</v>
      </c>
      <c r="B13" s="162"/>
      <c r="C13" s="101" t="s">
        <v>69</v>
      </c>
      <c r="D13" s="102" t="s">
        <v>14</v>
      </c>
      <c r="E13" s="103" t="s">
        <v>16</v>
      </c>
      <c r="F13" s="102" t="s">
        <v>17</v>
      </c>
      <c r="G13" s="102" t="s">
        <v>15</v>
      </c>
      <c r="H13" s="138" t="s">
        <v>9</v>
      </c>
      <c r="I13" s="138"/>
      <c r="J13" s="138"/>
      <c r="K13" s="138" t="s">
        <v>29</v>
      </c>
      <c r="L13" s="138"/>
      <c r="M13" s="139"/>
      <c r="N13" s="2"/>
    </row>
    <row r="14" spans="1:14" ht="21" customHeight="1">
      <c r="A14" s="135" t="s">
        <v>70</v>
      </c>
      <c r="B14" s="108">
        <v>1</v>
      </c>
      <c r="C14" s="96"/>
      <c r="D14" s="81"/>
      <c r="E14" s="92"/>
      <c r="F14" s="99" t="str">
        <f>IF(E14="","",DATEDIF(E14,データシート!$B$2,"y"))</f>
        <v/>
      </c>
      <c r="G14" s="48"/>
      <c r="H14" s="132"/>
      <c r="I14" s="132"/>
      <c r="J14" s="132"/>
      <c r="K14" s="133"/>
      <c r="L14" s="133"/>
      <c r="M14" s="134"/>
    </row>
    <row r="15" spans="1:14" ht="21" customHeight="1">
      <c r="A15" s="136"/>
      <c r="B15" s="109">
        <v>2</v>
      </c>
      <c r="C15" s="95"/>
      <c r="D15" s="79"/>
      <c r="E15" s="91"/>
      <c r="F15" s="98" t="str">
        <f>IF(E15="","",DATEDIF(E15,データシート!$B$2,"y"))</f>
        <v/>
      </c>
      <c r="G15" s="20"/>
      <c r="H15" s="119"/>
      <c r="I15" s="119"/>
      <c r="J15" s="119"/>
      <c r="K15" s="120"/>
      <c r="L15" s="120"/>
      <c r="M15" s="121"/>
    </row>
    <row r="16" spans="1:14" ht="21" customHeight="1">
      <c r="A16" s="136"/>
      <c r="B16" s="109">
        <v>3</v>
      </c>
      <c r="C16" s="95"/>
      <c r="D16" s="79"/>
      <c r="E16" s="91"/>
      <c r="F16" s="98" t="str">
        <f>IF(E16="","",DATEDIF(E16,データシート!$B$2,"y"))</f>
        <v/>
      </c>
      <c r="G16" s="20"/>
      <c r="H16" s="119"/>
      <c r="I16" s="119"/>
      <c r="J16" s="119"/>
      <c r="K16" s="120"/>
      <c r="L16" s="120"/>
      <c r="M16" s="121"/>
    </row>
    <row r="17" spans="1:13" ht="21" customHeight="1">
      <c r="A17" s="136"/>
      <c r="B17" s="109">
        <v>4</v>
      </c>
      <c r="C17" s="95"/>
      <c r="D17" s="79"/>
      <c r="E17" s="91"/>
      <c r="F17" s="98" t="str">
        <f>IF(E17="","",DATEDIF(E17,データシート!$B$2,"y"))</f>
        <v/>
      </c>
      <c r="G17" s="20"/>
      <c r="H17" s="119"/>
      <c r="I17" s="119"/>
      <c r="J17" s="119"/>
      <c r="K17" s="120"/>
      <c r="L17" s="120"/>
      <c r="M17" s="121"/>
    </row>
    <row r="18" spans="1:13" ht="21" customHeight="1">
      <c r="A18" s="136"/>
      <c r="B18" s="109">
        <v>5</v>
      </c>
      <c r="C18" s="95"/>
      <c r="D18" s="79"/>
      <c r="E18" s="91"/>
      <c r="F18" s="98" t="str">
        <f>IF(E18="","",DATEDIF(E18,データシート!$B$2,"y"))</f>
        <v/>
      </c>
      <c r="G18" s="20"/>
      <c r="H18" s="119"/>
      <c r="I18" s="119"/>
      <c r="J18" s="119"/>
      <c r="K18" s="120"/>
      <c r="L18" s="120"/>
      <c r="M18" s="121"/>
    </row>
    <row r="19" spans="1:13" ht="21" customHeight="1">
      <c r="A19" s="136"/>
      <c r="B19" s="109">
        <v>6</v>
      </c>
      <c r="C19" s="95"/>
      <c r="D19" s="79"/>
      <c r="E19" s="91"/>
      <c r="F19" s="98" t="str">
        <f>IF(E19="","",DATEDIF(E19,データシート!$B$2,"y"))</f>
        <v/>
      </c>
      <c r="G19" s="20"/>
      <c r="H19" s="119"/>
      <c r="I19" s="119"/>
      <c r="J19" s="119"/>
      <c r="K19" s="120"/>
      <c r="L19" s="120"/>
      <c r="M19" s="121"/>
    </row>
    <row r="20" spans="1:13" ht="21" customHeight="1">
      <c r="A20" s="136"/>
      <c r="B20" s="109">
        <v>7</v>
      </c>
      <c r="C20" s="95"/>
      <c r="D20" s="79"/>
      <c r="E20" s="91"/>
      <c r="F20" s="98" t="str">
        <f>IF(E20="","",DATEDIF(E20,データシート!$B$2,"y"))</f>
        <v/>
      </c>
      <c r="G20" s="20"/>
      <c r="H20" s="119"/>
      <c r="I20" s="119"/>
      <c r="J20" s="119"/>
      <c r="K20" s="120"/>
      <c r="L20" s="120"/>
      <c r="M20" s="121"/>
    </row>
    <row r="21" spans="1:13" ht="21" customHeight="1">
      <c r="A21" s="136"/>
      <c r="B21" s="109">
        <v>8</v>
      </c>
      <c r="C21" s="95"/>
      <c r="D21" s="79"/>
      <c r="E21" s="91"/>
      <c r="F21" s="98" t="str">
        <f>IF(E21="","",DATEDIF(E21,データシート!$B$2,"y"))</f>
        <v/>
      </c>
      <c r="G21" s="20"/>
      <c r="H21" s="119"/>
      <c r="I21" s="119"/>
      <c r="J21" s="119"/>
      <c r="K21" s="120"/>
      <c r="L21" s="120"/>
      <c r="M21" s="121"/>
    </row>
    <row r="22" spans="1:13" ht="21" customHeight="1">
      <c r="A22" s="136"/>
      <c r="B22" s="109">
        <v>9</v>
      </c>
      <c r="C22" s="95"/>
      <c r="D22" s="79"/>
      <c r="E22" s="91"/>
      <c r="F22" s="98" t="str">
        <f>IF(E22="","",DATEDIF(E22,データシート!$B$2,"y"))</f>
        <v/>
      </c>
      <c r="G22" s="20"/>
      <c r="H22" s="119"/>
      <c r="I22" s="119"/>
      <c r="J22" s="119"/>
      <c r="K22" s="120"/>
      <c r="L22" s="120"/>
      <c r="M22" s="121"/>
    </row>
    <row r="23" spans="1:13" ht="21" customHeight="1">
      <c r="A23" s="136"/>
      <c r="B23" s="109">
        <v>10</v>
      </c>
      <c r="C23" s="95"/>
      <c r="D23" s="79"/>
      <c r="E23" s="91"/>
      <c r="F23" s="98" t="str">
        <f>IF(E23="","",DATEDIF(E23,データシート!$B$2,"y"))</f>
        <v/>
      </c>
      <c r="G23" s="20"/>
      <c r="H23" s="119"/>
      <c r="I23" s="119"/>
      <c r="J23" s="119"/>
      <c r="K23" s="120"/>
      <c r="L23" s="120"/>
      <c r="M23" s="121"/>
    </row>
    <row r="24" spans="1:13" ht="21" customHeight="1">
      <c r="A24" s="136"/>
      <c r="B24" s="109">
        <v>11</v>
      </c>
      <c r="C24" s="95"/>
      <c r="D24" s="79"/>
      <c r="E24" s="91"/>
      <c r="F24" s="98" t="str">
        <f>IF(E24="","",DATEDIF(E24,データシート!$B$2,"y"))</f>
        <v/>
      </c>
      <c r="G24" s="20"/>
      <c r="H24" s="119"/>
      <c r="I24" s="119"/>
      <c r="J24" s="119"/>
      <c r="K24" s="120"/>
      <c r="L24" s="120"/>
      <c r="M24" s="121"/>
    </row>
    <row r="25" spans="1:13" ht="21" customHeight="1">
      <c r="A25" s="136"/>
      <c r="B25" s="109">
        <v>12</v>
      </c>
      <c r="C25" s="95"/>
      <c r="D25" s="79"/>
      <c r="E25" s="91"/>
      <c r="F25" s="98" t="str">
        <f>IF(E25="","",DATEDIF(E25,データシート!$B$2,"y"))</f>
        <v/>
      </c>
      <c r="G25" s="20"/>
      <c r="H25" s="119"/>
      <c r="I25" s="119"/>
      <c r="J25" s="119"/>
      <c r="K25" s="120"/>
      <c r="L25" s="120"/>
      <c r="M25" s="121"/>
    </row>
    <row r="26" spans="1:13" ht="21" customHeight="1">
      <c r="A26" s="136"/>
      <c r="B26" s="109">
        <v>13</v>
      </c>
      <c r="C26" s="95"/>
      <c r="D26" s="79"/>
      <c r="E26" s="91"/>
      <c r="F26" s="98" t="str">
        <f>IF(E26="","",DATEDIF(E26,データシート!$B$2,"y"))</f>
        <v/>
      </c>
      <c r="G26" s="20"/>
      <c r="H26" s="119"/>
      <c r="I26" s="119"/>
      <c r="J26" s="119"/>
      <c r="K26" s="120"/>
      <c r="L26" s="120"/>
      <c r="M26" s="121"/>
    </row>
    <row r="27" spans="1:13" ht="21" customHeight="1">
      <c r="A27" s="136"/>
      <c r="B27" s="109">
        <v>14</v>
      </c>
      <c r="C27" s="95"/>
      <c r="D27" s="79"/>
      <c r="E27" s="91"/>
      <c r="F27" s="98" t="str">
        <f>IF(E27="","",DATEDIF(E27,データシート!$B$2,"y"))</f>
        <v/>
      </c>
      <c r="G27" s="20"/>
      <c r="H27" s="119"/>
      <c r="I27" s="119"/>
      <c r="J27" s="119"/>
      <c r="K27" s="120"/>
      <c r="L27" s="120"/>
      <c r="M27" s="121"/>
    </row>
    <row r="28" spans="1:13" ht="21" customHeight="1">
      <c r="A28" s="136"/>
      <c r="B28" s="109">
        <v>15</v>
      </c>
      <c r="C28" s="95"/>
      <c r="D28" s="79"/>
      <c r="E28" s="91"/>
      <c r="F28" s="98" t="str">
        <f>IF(E28="","",DATEDIF(E28,データシート!$B$2,"y"))</f>
        <v/>
      </c>
      <c r="G28" s="20"/>
      <c r="H28" s="119"/>
      <c r="I28" s="119"/>
      <c r="J28" s="119"/>
      <c r="K28" s="120"/>
      <c r="L28" s="120"/>
      <c r="M28" s="121"/>
    </row>
    <row r="29" spans="1:13" ht="21" customHeight="1">
      <c r="A29" s="136"/>
      <c r="B29" s="109">
        <v>16</v>
      </c>
      <c r="C29" s="95"/>
      <c r="D29" s="79"/>
      <c r="E29" s="91"/>
      <c r="F29" s="98" t="str">
        <f>IF(E29="","",DATEDIF(E29,データシート!$B$2,"y"))</f>
        <v/>
      </c>
      <c r="G29" s="20"/>
      <c r="H29" s="119"/>
      <c r="I29" s="119"/>
      <c r="J29" s="119"/>
      <c r="K29" s="120"/>
      <c r="L29" s="120"/>
      <c r="M29" s="121"/>
    </row>
    <row r="30" spans="1:13" ht="21" customHeight="1">
      <c r="A30" s="136"/>
      <c r="B30" s="109">
        <v>17</v>
      </c>
      <c r="C30" s="95"/>
      <c r="D30" s="79"/>
      <c r="E30" s="91"/>
      <c r="F30" s="98" t="str">
        <f>IF(E30="","",DATEDIF(E30,データシート!$B$2,"y"))</f>
        <v/>
      </c>
      <c r="G30" s="20"/>
      <c r="H30" s="119"/>
      <c r="I30" s="119"/>
      <c r="J30" s="119"/>
      <c r="K30" s="120"/>
      <c r="L30" s="120"/>
      <c r="M30" s="121"/>
    </row>
    <row r="31" spans="1:13" ht="21" customHeight="1">
      <c r="A31" s="136"/>
      <c r="B31" s="109">
        <v>18</v>
      </c>
      <c r="C31" s="95"/>
      <c r="D31" s="79"/>
      <c r="E31" s="91"/>
      <c r="F31" s="98" t="str">
        <f>IF(E31="","",DATEDIF(E31,データシート!$B$2,"y"))</f>
        <v/>
      </c>
      <c r="G31" s="20"/>
      <c r="H31" s="119"/>
      <c r="I31" s="119"/>
      <c r="J31" s="119"/>
      <c r="K31" s="120"/>
      <c r="L31" s="120"/>
      <c r="M31" s="121"/>
    </row>
    <row r="32" spans="1:13" ht="21" customHeight="1">
      <c r="A32" s="136"/>
      <c r="B32" s="109">
        <v>19</v>
      </c>
      <c r="C32" s="95"/>
      <c r="D32" s="79"/>
      <c r="E32" s="91"/>
      <c r="F32" s="98" t="str">
        <f>IF(E32="","",DATEDIF(E32,データシート!$B$2,"y"))</f>
        <v/>
      </c>
      <c r="G32" s="20"/>
      <c r="H32" s="119"/>
      <c r="I32" s="119"/>
      <c r="J32" s="119"/>
      <c r="K32" s="120"/>
      <c r="L32" s="120"/>
      <c r="M32" s="121"/>
    </row>
    <row r="33" spans="1:13" ht="21" customHeight="1">
      <c r="A33" s="136"/>
      <c r="B33" s="109">
        <v>20</v>
      </c>
      <c r="C33" s="95"/>
      <c r="D33" s="79"/>
      <c r="E33" s="91"/>
      <c r="F33" s="98" t="str">
        <f>IF(E33="","",DATEDIF(E33,データシート!$B$2,"y"))</f>
        <v/>
      </c>
      <c r="G33" s="20"/>
      <c r="H33" s="119"/>
      <c r="I33" s="119"/>
      <c r="J33" s="119"/>
      <c r="K33" s="120"/>
      <c r="L33" s="120"/>
      <c r="M33" s="121"/>
    </row>
    <row r="34" spans="1:13" ht="21" customHeight="1">
      <c r="A34" s="136"/>
      <c r="B34" s="109">
        <v>21</v>
      </c>
      <c r="C34" s="95"/>
      <c r="D34" s="79"/>
      <c r="E34" s="91"/>
      <c r="F34" s="98" t="str">
        <f>IF(E34="","",DATEDIF(E34,データシート!$B$2,"y"))</f>
        <v/>
      </c>
      <c r="G34" s="20"/>
      <c r="H34" s="119"/>
      <c r="I34" s="119"/>
      <c r="J34" s="119"/>
      <c r="K34" s="120"/>
      <c r="L34" s="120"/>
      <c r="M34" s="121"/>
    </row>
    <row r="35" spans="1:13" ht="21" customHeight="1">
      <c r="A35" s="136"/>
      <c r="B35" s="109">
        <v>22</v>
      </c>
      <c r="C35" s="95"/>
      <c r="D35" s="79"/>
      <c r="E35" s="91"/>
      <c r="F35" s="98" t="str">
        <f>IF(E35="","",DATEDIF(E35,データシート!$B$2,"y"))</f>
        <v/>
      </c>
      <c r="G35" s="20"/>
      <c r="H35" s="119"/>
      <c r="I35" s="119"/>
      <c r="J35" s="119"/>
      <c r="K35" s="120"/>
      <c r="L35" s="120"/>
      <c r="M35" s="121"/>
    </row>
    <row r="36" spans="1:13" ht="21" customHeight="1">
      <c r="A36" s="136"/>
      <c r="B36" s="109">
        <v>23</v>
      </c>
      <c r="C36" s="95"/>
      <c r="D36" s="79"/>
      <c r="E36" s="91"/>
      <c r="F36" s="98" t="str">
        <f>IF(E36="","",DATEDIF(E36,データシート!$B$2,"y"))</f>
        <v/>
      </c>
      <c r="G36" s="20"/>
      <c r="H36" s="119"/>
      <c r="I36" s="119"/>
      <c r="J36" s="119"/>
      <c r="K36" s="120"/>
      <c r="L36" s="120"/>
      <c r="M36" s="121"/>
    </row>
    <row r="37" spans="1:13" ht="21" customHeight="1">
      <c r="A37" s="136"/>
      <c r="B37" s="109">
        <v>24</v>
      </c>
      <c r="C37" s="95"/>
      <c r="D37" s="79"/>
      <c r="E37" s="91"/>
      <c r="F37" s="98" t="str">
        <f>IF(E37="","",DATEDIF(E37,データシート!$B$2,"y"))</f>
        <v/>
      </c>
      <c r="G37" s="20"/>
      <c r="H37" s="119"/>
      <c r="I37" s="119"/>
      <c r="J37" s="119"/>
      <c r="K37" s="120"/>
      <c r="L37" s="120"/>
      <c r="M37" s="121"/>
    </row>
    <row r="38" spans="1:13" ht="21" customHeight="1">
      <c r="A38" s="136"/>
      <c r="B38" s="109">
        <v>25</v>
      </c>
      <c r="C38" s="95"/>
      <c r="D38" s="79"/>
      <c r="E38" s="91"/>
      <c r="F38" s="98" t="str">
        <f>IF(E38="","",DATEDIF(E38,データシート!$B$2,"y"))</f>
        <v/>
      </c>
      <c r="G38" s="20"/>
      <c r="H38" s="119"/>
      <c r="I38" s="119"/>
      <c r="J38" s="119"/>
      <c r="K38" s="120"/>
      <c r="L38" s="120"/>
      <c r="M38" s="121"/>
    </row>
    <row r="39" spans="1:13" ht="21" customHeight="1">
      <c r="A39" s="136"/>
      <c r="B39" s="109">
        <v>26</v>
      </c>
      <c r="C39" s="95"/>
      <c r="D39" s="79"/>
      <c r="E39" s="91"/>
      <c r="F39" s="98" t="str">
        <f>IF(E39="","",DATEDIF(E39,データシート!$B$2,"y"))</f>
        <v/>
      </c>
      <c r="G39" s="20"/>
      <c r="H39" s="119"/>
      <c r="I39" s="119"/>
      <c r="J39" s="119"/>
      <c r="K39" s="120"/>
      <c r="L39" s="120"/>
      <c r="M39" s="121"/>
    </row>
    <row r="40" spans="1:13" ht="21" customHeight="1">
      <c r="A40" s="136"/>
      <c r="B40" s="109">
        <v>27</v>
      </c>
      <c r="C40" s="95"/>
      <c r="D40" s="79"/>
      <c r="E40" s="91"/>
      <c r="F40" s="98" t="str">
        <f>IF(E40="","",DATEDIF(E40,データシート!$B$2,"y"))</f>
        <v/>
      </c>
      <c r="G40" s="20"/>
      <c r="H40" s="119"/>
      <c r="I40" s="119"/>
      <c r="J40" s="119"/>
      <c r="K40" s="120"/>
      <c r="L40" s="120"/>
      <c r="M40" s="121"/>
    </row>
    <row r="41" spans="1:13" ht="21" customHeight="1">
      <c r="A41" s="136"/>
      <c r="B41" s="109">
        <v>28</v>
      </c>
      <c r="C41" s="95"/>
      <c r="D41" s="79"/>
      <c r="E41" s="91"/>
      <c r="F41" s="98" t="str">
        <f>IF(E41="","",DATEDIF(E41,データシート!$B$2,"y"))</f>
        <v/>
      </c>
      <c r="G41" s="20"/>
      <c r="H41" s="119"/>
      <c r="I41" s="119"/>
      <c r="J41" s="119"/>
      <c r="K41" s="120"/>
      <c r="L41" s="120"/>
      <c r="M41" s="121"/>
    </row>
    <row r="42" spans="1:13" ht="21" customHeight="1">
      <c r="A42" s="136"/>
      <c r="B42" s="109">
        <v>29</v>
      </c>
      <c r="C42" s="95"/>
      <c r="D42" s="79"/>
      <c r="E42" s="91"/>
      <c r="F42" s="98" t="str">
        <f>IF(E42="","",DATEDIF(E42,データシート!$B$2,"y"))</f>
        <v/>
      </c>
      <c r="G42" s="20"/>
      <c r="H42" s="119"/>
      <c r="I42" s="119"/>
      <c r="J42" s="119"/>
      <c r="K42" s="120"/>
      <c r="L42" s="120"/>
      <c r="M42" s="121"/>
    </row>
    <row r="43" spans="1:13" ht="21" customHeight="1">
      <c r="A43" s="136"/>
      <c r="B43" s="109">
        <v>30</v>
      </c>
      <c r="C43" s="95"/>
      <c r="D43" s="79"/>
      <c r="E43" s="91"/>
      <c r="F43" s="98" t="str">
        <f>IF(E43="","",DATEDIF(E43,データシート!$B$2,"y"))</f>
        <v/>
      </c>
      <c r="G43" s="20"/>
      <c r="H43" s="119"/>
      <c r="I43" s="119"/>
      <c r="J43" s="119"/>
      <c r="K43" s="120"/>
      <c r="L43" s="120"/>
      <c r="M43" s="121"/>
    </row>
    <row r="44" spans="1:13" ht="21" customHeight="1">
      <c r="A44" s="136"/>
      <c r="B44" s="109">
        <v>31</v>
      </c>
      <c r="C44" s="95"/>
      <c r="D44" s="79"/>
      <c r="E44" s="91"/>
      <c r="F44" s="98" t="str">
        <f>IF(E44="","",DATEDIF(E44,データシート!$B$2,"y"))</f>
        <v/>
      </c>
      <c r="G44" s="20"/>
      <c r="H44" s="119"/>
      <c r="I44" s="119"/>
      <c r="J44" s="119"/>
      <c r="K44" s="120"/>
      <c r="L44" s="120"/>
      <c r="M44" s="121"/>
    </row>
    <row r="45" spans="1:13" ht="21" customHeight="1">
      <c r="A45" s="136"/>
      <c r="B45" s="109">
        <v>32</v>
      </c>
      <c r="C45" s="95"/>
      <c r="D45" s="79"/>
      <c r="E45" s="91"/>
      <c r="F45" s="98" t="str">
        <f>IF(E45="","",DATEDIF(E45,データシート!$B$2,"y"))</f>
        <v/>
      </c>
      <c r="G45" s="20"/>
      <c r="H45" s="119"/>
      <c r="I45" s="119"/>
      <c r="J45" s="119"/>
      <c r="K45" s="120"/>
      <c r="L45" s="120"/>
      <c r="M45" s="121"/>
    </row>
    <row r="46" spans="1:13" ht="21" customHeight="1">
      <c r="A46" s="136"/>
      <c r="B46" s="109">
        <v>33</v>
      </c>
      <c r="C46" s="95"/>
      <c r="D46" s="79"/>
      <c r="E46" s="91"/>
      <c r="F46" s="98" t="str">
        <f>IF(E46="","",DATEDIF(E46,データシート!$B$2,"y"))</f>
        <v/>
      </c>
      <c r="G46" s="20"/>
      <c r="H46" s="119"/>
      <c r="I46" s="119"/>
      <c r="J46" s="119"/>
      <c r="K46" s="120"/>
      <c r="L46" s="120"/>
      <c r="M46" s="121"/>
    </row>
    <row r="47" spans="1:13" ht="21" customHeight="1">
      <c r="A47" s="136"/>
      <c r="B47" s="109">
        <v>34</v>
      </c>
      <c r="C47" s="95"/>
      <c r="D47" s="79"/>
      <c r="E47" s="91"/>
      <c r="F47" s="98" t="str">
        <f>IF(E47="","",DATEDIF(E47,データシート!$B$2,"y"))</f>
        <v/>
      </c>
      <c r="G47" s="20"/>
      <c r="H47" s="119"/>
      <c r="I47" s="119"/>
      <c r="J47" s="119"/>
      <c r="K47" s="120"/>
      <c r="L47" s="120"/>
      <c r="M47" s="121"/>
    </row>
    <row r="48" spans="1:13" ht="21" customHeight="1" thickBot="1">
      <c r="A48" s="137"/>
      <c r="B48" s="237">
        <v>35</v>
      </c>
      <c r="C48" s="97"/>
      <c r="D48" s="80"/>
      <c r="E48" s="93"/>
      <c r="F48" s="100" t="str">
        <f>IF(E48="","",DATEDIF(E48,データシート!$B$2,"y"))</f>
        <v/>
      </c>
      <c r="G48" s="23"/>
      <c r="H48" s="113"/>
      <c r="I48" s="113"/>
      <c r="J48" s="113"/>
      <c r="K48" s="114"/>
      <c r="L48" s="114"/>
      <c r="M48" s="115"/>
    </row>
    <row r="49" spans="1:13" ht="21" customHeight="1">
      <c r="A49" s="163" t="s">
        <v>76</v>
      </c>
      <c r="B49" s="238">
        <v>36</v>
      </c>
      <c r="C49" s="94"/>
      <c r="D49" s="88"/>
      <c r="E49" s="90"/>
      <c r="F49" s="107" t="str">
        <f>IF(E49="","",DATEDIF(E49,データシート!$B$2,"y"))</f>
        <v/>
      </c>
      <c r="G49" s="53"/>
      <c r="H49" s="116"/>
      <c r="I49" s="116"/>
      <c r="J49" s="116"/>
      <c r="K49" s="117"/>
      <c r="L49" s="117"/>
      <c r="M49" s="118"/>
    </row>
    <row r="50" spans="1:13" ht="21" customHeight="1">
      <c r="A50" s="163"/>
      <c r="B50" s="239">
        <v>37</v>
      </c>
      <c r="C50" s="95"/>
      <c r="D50" s="79"/>
      <c r="E50" s="91"/>
      <c r="F50" s="105" t="str">
        <f>IF(E50="","",DATEDIF(E50,データシート!$B$2,"y"))</f>
        <v/>
      </c>
      <c r="G50" s="20"/>
      <c r="H50" s="119"/>
      <c r="I50" s="119"/>
      <c r="J50" s="119"/>
      <c r="K50" s="120"/>
      <c r="L50" s="120"/>
      <c r="M50" s="121"/>
    </row>
    <row r="51" spans="1:13" ht="21" customHeight="1">
      <c r="A51" s="163"/>
      <c r="B51" s="239">
        <v>38</v>
      </c>
      <c r="C51" s="95"/>
      <c r="D51" s="79"/>
      <c r="E51" s="91"/>
      <c r="F51" s="105" t="str">
        <f>IF(E51="","",DATEDIF(E51,データシート!$B$2,"y"))</f>
        <v/>
      </c>
      <c r="G51" s="20"/>
      <c r="H51" s="119"/>
      <c r="I51" s="119"/>
      <c r="J51" s="119"/>
      <c r="K51" s="120"/>
      <c r="L51" s="120"/>
      <c r="M51" s="121"/>
    </row>
    <row r="52" spans="1:13" ht="21" customHeight="1">
      <c r="A52" s="163"/>
      <c r="B52" s="239">
        <v>39</v>
      </c>
      <c r="C52" s="95"/>
      <c r="D52" s="79"/>
      <c r="E52" s="91"/>
      <c r="F52" s="105" t="str">
        <f>IF(E52="","",DATEDIF(E52,データシート!$B$2,"y"))</f>
        <v/>
      </c>
      <c r="G52" s="20"/>
      <c r="H52" s="119"/>
      <c r="I52" s="119"/>
      <c r="J52" s="119"/>
      <c r="K52" s="120"/>
      <c r="L52" s="120"/>
      <c r="M52" s="121"/>
    </row>
    <row r="53" spans="1:13" ht="21" customHeight="1" thickBot="1">
      <c r="A53" s="164"/>
      <c r="B53" s="240">
        <v>40</v>
      </c>
      <c r="C53" s="97"/>
      <c r="D53" s="80"/>
      <c r="E53" s="93"/>
      <c r="F53" s="106" t="str">
        <f>IF(E53="","",DATEDIF(E53,データシート!$B$2,"y"))</f>
        <v/>
      </c>
      <c r="G53" s="23"/>
      <c r="H53" s="113"/>
      <c r="I53" s="113"/>
      <c r="J53" s="113"/>
      <c r="K53" s="114"/>
      <c r="L53" s="114"/>
      <c r="M53" s="115"/>
    </row>
    <row r="55" spans="1:13" ht="18.600000000000001">
      <c r="B55" s="13" t="s">
        <v>31</v>
      </c>
    </row>
    <row r="56" spans="1:13" ht="18.600000000000001">
      <c r="B56" s="13" t="s">
        <v>30</v>
      </c>
    </row>
    <row r="57" spans="1:13" ht="18.600000000000001">
      <c r="B57" s="110" t="s">
        <v>77</v>
      </c>
    </row>
  </sheetData>
  <sheetProtection algorithmName="SHA-512" hashValue="ULhAKtd3QWO6xROTQX0uUd+bcnrmr2Ny/Mgy/G0R4SbpXhBy66FJEnZIKts2arf3uzLta0Al5uwPPZK6frNCtA==" saltValue="Mic73gNlrz3FrANbMSHTjA==" spinCount="100000" sheet="1" selectLockedCells="1"/>
  <mergeCells count="100">
    <mergeCell ref="A6:D8"/>
    <mergeCell ref="A9:B11"/>
    <mergeCell ref="A13:B13"/>
    <mergeCell ref="A49:A53"/>
    <mergeCell ref="C10:D11"/>
    <mergeCell ref="E10:I11"/>
    <mergeCell ref="J10:K11"/>
    <mergeCell ref="L10:M11"/>
    <mergeCell ref="C9:D9"/>
    <mergeCell ref="A5:D5"/>
    <mergeCell ref="H19:J19"/>
    <mergeCell ref="K19:M19"/>
    <mergeCell ref="E6:H8"/>
    <mergeCell ref="E5:H5"/>
    <mergeCell ref="J9:M9"/>
    <mergeCell ref="J5:M5"/>
    <mergeCell ref="I6:I8"/>
    <mergeCell ref="E9:I9"/>
    <mergeCell ref="H14:J14"/>
    <mergeCell ref="K14:M14"/>
    <mergeCell ref="H15:J15"/>
    <mergeCell ref="K15:M15"/>
    <mergeCell ref="A14:A48"/>
    <mergeCell ref="K13:M13"/>
    <mergeCell ref="H13:J13"/>
    <mergeCell ref="H20:J20"/>
    <mergeCell ref="K20:M20"/>
    <mergeCell ref="H21:J21"/>
    <mergeCell ref="K21:M21"/>
    <mergeCell ref="H16:J16"/>
    <mergeCell ref="K16:M16"/>
    <mergeCell ref="H17:J17"/>
    <mergeCell ref="K17:M17"/>
    <mergeCell ref="H18:J18"/>
    <mergeCell ref="K18:M18"/>
    <mergeCell ref="H26:J26"/>
    <mergeCell ref="K26:M26"/>
    <mergeCell ref="H27:J27"/>
    <mergeCell ref="K27:M27"/>
    <mergeCell ref="H22:J22"/>
    <mergeCell ref="K22:M22"/>
    <mergeCell ref="H23:J23"/>
    <mergeCell ref="K23:M23"/>
    <mergeCell ref="H24:J24"/>
    <mergeCell ref="K24:M24"/>
    <mergeCell ref="H25:J25"/>
    <mergeCell ref="K25:M25"/>
    <mergeCell ref="B2:M3"/>
    <mergeCell ref="K38:M38"/>
    <mergeCell ref="H39:J39"/>
    <mergeCell ref="K39:M39"/>
    <mergeCell ref="H34:J34"/>
    <mergeCell ref="K34:M34"/>
    <mergeCell ref="H35:J35"/>
    <mergeCell ref="K35:M35"/>
    <mergeCell ref="H36:J36"/>
    <mergeCell ref="K36:M36"/>
    <mergeCell ref="H31:J31"/>
    <mergeCell ref="K31:M31"/>
    <mergeCell ref="H32:J32"/>
    <mergeCell ref="K32:M32"/>
    <mergeCell ref="H33:J33"/>
    <mergeCell ref="K33:M33"/>
    <mergeCell ref="H28:J28"/>
    <mergeCell ref="K28:M28"/>
    <mergeCell ref="H29:J29"/>
    <mergeCell ref="K29:M29"/>
    <mergeCell ref="H30:J30"/>
    <mergeCell ref="K30:M30"/>
    <mergeCell ref="H37:J37"/>
    <mergeCell ref="K37:M37"/>
    <mergeCell ref="H38:J38"/>
    <mergeCell ref="H46:J46"/>
    <mergeCell ref="K46:M46"/>
    <mergeCell ref="H40:J40"/>
    <mergeCell ref="K40:M40"/>
    <mergeCell ref="H41:J41"/>
    <mergeCell ref="K41:M41"/>
    <mergeCell ref="H42:J42"/>
    <mergeCell ref="K42:M42"/>
    <mergeCell ref="H43:J43"/>
    <mergeCell ref="K43:M43"/>
    <mergeCell ref="H44:J44"/>
    <mergeCell ref="K44:M44"/>
    <mergeCell ref="H45:J45"/>
    <mergeCell ref="K45:M45"/>
    <mergeCell ref="H52:J52"/>
    <mergeCell ref="K52:M52"/>
    <mergeCell ref="H47:J47"/>
    <mergeCell ref="K47:M47"/>
    <mergeCell ref="H53:J53"/>
    <mergeCell ref="K53:M53"/>
    <mergeCell ref="H48:J48"/>
    <mergeCell ref="K48:M48"/>
    <mergeCell ref="H49:J49"/>
    <mergeCell ref="K49:M49"/>
    <mergeCell ref="H50:J50"/>
    <mergeCell ref="K50:M50"/>
    <mergeCell ref="H51:J51"/>
    <mergeCell ref="K51:M51"/>
  </mergeCells>
  <phoneticPr fontId="2"/>
  <dataValidations count="3">
    <dataValidation imeMode="fullKatakana" allowBlank="1" showInputMessage="1" showErrorMessage="1" sqref="E5:H5 E9:I9" xr:uid="{00000000-0002-0000-0000-000000000000}"/>
    <dataValidation imeMode="on" allowBlank="1" showInputMessage="1" showErrorMessage="1" sqref="E10:I11 E6:H8 D14:D53" xr:uid="{00000000-0002-0000-0000-000001000000}"/>
    <dataValidation imeMode="halfAlpha" allowBlank="1" showInputMessage="1" showErrorMessage="1" sqref="L10:M11" xr:uid="{BAF728EF-2C9E-4D7D-B821-396065E06E78}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custom" allowBlank="1" showInputMessage="1" showErrorMessage="1" xr:uid="{00000000-0002-0000-0000-000005000000}">
          <x14:formula1>
            <xm:f>データシート!$B$26&lt;&gt;"NG"</xm:f>
          </x14:formula1>
          <xm:sqref>K7:K8</xm:sqref>
        </x14:dataValidation>
        <x14:dataValidation type="custom" allowBlank="1" showInputMessage="1" showErrorMessage="1" xr:uid="{00000000-0002-0000-0000-000006000000}">
          <x14:formula1>
            <xm:f>データシート!$C$26&lt;&gt;"NG"</xm:f>
          </x14:formula1>
          <xm:sqref>L7:L8</xm:sqref>
        </x14:dataValidation>
        <x14:dataValidation type="custom" allowBlank="1" showInputMessage="1" showErrorMessage="1" xr:uid="{00000000-0002-0000-0000-000007000000}">
          <x14:formula1>
            <xm:f>データシート!$D$26&lt;&gt;"NG"</xm:f>
          </x14:formula1>
          <xm:sqref>M7:M8</xm:sqref>
        </x14:dataValidation>
        <x14:dataValidation type="list" imeMode="disabled" allowBlank="1" showInputMessage="1" showErrorMessage="1" xr:uid="{00000000-0002-0000-0000-000002000000}">
          <x14:formula1>
            <xm:f>データシート!$B$5:$B$7</xm:f>
          </x14:formula1>
          <xm:sqref>G14:G53</xm:sqref>
        </x14:dataValidation>
        <x14:dataValidation type="list" allowBlank="1" showInputMessage="1" showErrorMessage="1" xr:uid="{65CD6C27-26A8-4FA6-9CC3-3403D2F2822A}">
          <x14:formula1>
            <xm:f>データシート!$B$11:$B$15</xm:f>
          </x14:formula1>
          <xm:sqref>I6:I8</xm:sqref>
        </x14:dataValidation>
        <x14:dataValidation type="list" allowBlank="1" showInputMessage="1" showErrorMessage="1" xr:uid="{2D884860-DD9B-4CA9-A0E7-4B652A8CFB17}">
          <x14:formula1>
            <xm:f>データシート!$E$5:$E$6</xm:f>
          </x14:formula1>
          <xm:sqref>C14:C53</xm:sqref>
        </x14:dataValidation>
        <x14:dataValidation type="date" operator="lessThanOrEqual" allowBlank="1" showInputMessage="1" showErrorMessage="1" xr:uid="{05AF9486-617D-400B-92C4-61DDFD63AD74}">
          <x14:formula1>
            <xm:f>IF(C14="女",データシート!I19,データシート!C19)</xm:f>
          </x14:formula1>
          <xm:sqref>E14:E53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461D-7152-4482-9186-580B2CD5B125}">
  <sheetPr>
    <tabColor rgb="FF99CCFF"/>
    <pageSetUpPr fitToPage="1"/>
  </sheetPr>
  <dimension ref="A1:N29"/>
  <sheetViews>
    <sheetView view="pageBreakPreview" topLeftCell="A13" zoomScale="65" zoomScaleNormal="100" zoomScaleSheetLayoutView="65" workbookViewId="0">
      <selection activeCell="C20" sqref="C20"/>
    </sheetView>
  </sheetViews>
  <sheetFormatPr defaultColWidth="8.88671875" defaultRowHeight="15"/>
  <cols>
    <col min="1" max="1" width="5.44140625" style="1" bestFit="1" customWidth="1"/>
    <col min="2" max="2" width="25.77734375" style="1" customWidth="1"/>
    <col min="3" max="7" width="9.77734375" style="1" customWidth="1"/>
    <col min="8" max="8" width="5.44140625" style="1" bestFit="1" customWidth="1"/>
    <col min="9" max="9" width="25.77734375" style="1" customWidth="1"/>
    <col min="10" max="14" width="9.77734375" style="1" customWidth="1"/>
    <col min="15" max="16384" width="8.88671875" style="1"/>
  </cols>
  <sheetData>
    <row r="1" spans="1:14" ht="30.6" thickBot="1">
      <c r="A1" s="38" t="s">
        <v>67</v>
      </c>
      <c r="I1" s="34"/>
      <c r="J1" s="171" t="s">
        <v>65</v>
      </c>
      <c r="K1" s="172"/>
      <c r="L1" s="173"/>
      <c r="M1" s="174"/>
      <c r="N1" s="175"/>
    </row>
    <row r="2" spans="1:14">
      <c r="A2" s="176" t="s">
        <v>47</v>
      </c>
      <c r="B2" s="177"/>
      <c r="C2" s="180" t="e">
        <f>IF(チーム名="","",チーム名&amp;"（"&amp;#REF!&amp;"）")</f>
        <v>#REF!</v>
      </c>
      <c r="D2" s="180"/>
      <c r="E2" s="180"/>
      <c r="F2" s="180"/>
      <c r="G2" s="180"/>
      <c r="H2" s="182" t="s">
        <v>61</v>
      </c>
      <c r="I2" s="183"/>
      <c r="J2" s="186"/>
      <c r="K2" s="186"/>
      <c r="L2" s="186"/>
      <c r="M2" s="186"/>
      <c r="N2" s="187"/>
    </row>
    <row r="3" spans="1:14" ht="15.6" thickBot="1">
      <c r="A3" s="178"/>
      <c r="B3" s="179"/>
      <c r="C3" s="181"/>
      <c r="D3" s="181"/>
      <c r="E3" s="181"/>
      <c r="F3" s="181"/>
      <c r="G3" s="181"/>
      <c r="H3" s="184"/>
      <c r="I3" s="185"/>
      <c r="J3" s="188"/>
      <c r="K3" s="188"/>
      <c r="L3" s="188"/>
      <c r="M3" s="188"/>
      <c r="N3" s="189"/>
    </row>
    <row r="4" spans="1:14" ht="30.6" thickBot="1">
      <c r="A4" s="54" t="s">
        <v>57</v>
      </c>
      <c r="B4" s="55" t="s">
        <v>56</v>
      </c>
      <c r="C4" s="64" t="s">
        <v>53</v>
      </c>
      <c r="D4" s="65" t="s">
        <v>50</v>
      </c>
      <c r="E4" s="65" t="s">
        <v>52</v>
      </c>
      <c r="F4" s="66" t="s">
        <v>51</v>
      </c>
      <c r="G4" s="67" t="s">
        <v>58</v>
      </c>
      <c r="H4" s="54" t="s">
        <v>57</v>
      </c>
      <c r="I4" s="55" t="s">
        <v>56</v>
      </c>
      <c r="J4" s="64" t="s">
        <v>53</v>
      </c>
      <c r="K4" s="65" t="s">
        <v>50</v>
      </c>
      <c r="L4" s="65" t="s">
        <v>52</v>
      </c>
      <c r="M4" s="66" t="s">
        <v>51</v>
      </c>
      <c r="N4" s="76" t="s">
        <v>58</v>
      </c>
    </row>
    <row r="5" spans="1:14" ht="24" customHeight="1">
      <c r="A5" s="56">
        <v>1</v>
      </c>
      <c r="B5" s="57" t="str">
        <f>IF(選手登録票!D14="","",選手登録票!D14)</f>
        <v/>
      </c>
      <c r="C5" s="46"/>
      <c r="D5" s="47"/>
      <c r="E5" s="48"/>
      <c r="F5" s="47"/>
      <c r="G5" s="68"/>
      <c r="H5" s="56">
        <v>21</v>
      </c>
      <c r="I5" s="57" t="str">
        <f>IF(選手登録票!D34="","",選手登録票!D34)</f>
        <v/>
      </c>
      <c r="J5" s="46"/>
      <c r="K5" s="47"/>
      <c r="L5" s="48"/>
      <c r="M5" s="47"/>
      <c r="N5" s="74"/>
    </row>
    <row r="6" spans="1:14" ht="24" customHeight="1">
      <c r="A6" s="58">
        <v>2</v>
      </c>
      <c r="B6" s="59" t="str">
        <f>IF(選手登録票!D15="","",選手登録票!D15)</f>
        <v/>
      </c>
      <c r="C6" s="49"/>
      <c r="D6" s="22"/>
      <c r="E6" s="20"/>
      <c r="F6" s="22"/>
      <c r="G6" s="31"/>
      <c r="H6" s="58">
        <v>22</v>
      </c>
      <c r="I6" s="59" t="str">
        <f>IF(選手登録票!D35="","",選手登録票!D35)</f>
        <v/>
      </c>
      <c r="J6" s="49"/>
      <c r="K6" s="22"/>
      <c r="L6" s="20"/>
      <c r="M6" s="22"/>
      <c r="N6" s="21"/>
    </row>
    <row r="7" spans="1:14" ht="24" customHeight="1">
      <c r="A7" s="58">
        <v>3</v>
      </c>
      <c r="B7" s="59" t="str">
        <f>IF(選手登録票!D16="","",選手登録票!D16)</f>
        <v/>
      </c>
      <c r="C7" s="49"/>
      <c r="D7" s="22"/>
      <c r="E7" s="20"/>
      <c r="F7" s="22"/>
      <c r="G7" s="31"/>
      <c r="H7" s="58">
        <v>23</v>
      </c>
      <c r="I7" s="59" t="str">
        <f>IF(選手登録票!D36="","",選手登録票!D36)</f>
        <v/>
      </c>
      <c r="J7" s="49"/>
      <c r="K7" s="22"/>
      <c r="L7" s="20"/>
      <c r="M7" s="22"/>
      <c r="N7" s="21"/>
    </row>
    <row r="8" spans="1:14" ht="24" customHeight="1">
      <c r="A8" s="58">
        <v>4</v>
      </c>
      <c r="B8" s="59" t="str">
        <f>IF(選手登録票!D17="","",選手登録票!D17)</f>
        <v/>
      </c>
      <c r="C8" s="49"/>
      <c r="D8" s="22"/>
      <c r="E8" s="20"/>
      <c r="F8" s="22"/>
      <c r="G8" s="31"/>
      <c r="H8" s="58">
        <v>24</v>
      </c>
      <c r="I8" s="59" t="str">
        <f>IF(選手登録票!D37="","",選手登録票!D37)</f>
        <v/>
      </c>
      <c r="J8" s="49"/>
      <c r="K8" s="22"/>
      <c r="L8" s="20"/>
      <c r="M8" s="22"/>
      <c r="N8" s="21"/>
    </row>
    <row r="9" spans="1:14" ht="24" customHeight="1" thickBot="1">
      <c r="A9" s="60">
        <v>5</v>
      </c>
      <c r="B9" s="61" t="str">
        <f>IF(選手登録票!D18="","",選手登録票!D18)</f>
        <v/>
      </c>
      <c r="C9" s="50"/>
      <c r="D9" s="35"/>
      <c r="E9" s="23"/>
      <c r="F9" s="35"/>
      <c r="G9" s="44"/>
      <c r="H9" s="60">
        <v>25</v>
      </c>
      <c r="I9" s="61" t="str">
        <f>IF(選手登録票!D38="","",選手登録票!D38)</f>
        <v/>
      </c>
      <c r="J9" s="50"/>
      <c r="K9" s="35"/>
      <c r="L9" s="23"/>
      <c r="M9" s="35"/>
      <c r="N9" s="75"/>
    </row>
    <row r="10" spans="1:14" ht="24" customHeight="1">
      <c r="A10" s="56">
        <v>6</v>
      </c>
      <c r="B10" s="57" t="str">
        <f>IF(選手登録票!D19="","",選手登録票!D19)</f>
        <v/>
      </c>
      <c r="C10" s="46"/>
      <c r="D10" s="47"/>
      <c r="E10" s="48"/>
      <c r="F10" s="47"/>
      <c r="G10" s="68"/>
      <c r="H10" s="56">
        <v>26</v>
      </c>
      <c r="I10" s="57" t="str">
        <f>IF(選手登録票!D39="","",選手登録票!D39)</f>
        <v/>
      </c>
      <c r="J10" s="46"/>
      <c r="K10" s="47"/>
      <c r="L10" s="48"/>
      <c r="M10" s="47"/>
      <c r="N10" s="74"/>
    </row>
    <row r="11" spans="1:14" ht="24" customHeight="1">
      <c r="A11" s="58">
        <v>7</v>
      </c>
      <c r="B11" s="59" t="str">
        <f>IF(選手登録票!D20="","",選手登録票!D20)</f>
        <v/>
      </c>
      <c r="C11" s="49"/>
      <c r="D11" s="22"/>
      <c r="E11" s="20"/>
      <c r="F11" s="22"/>
      <c r="G11" s="31"/>
      <c r="H11" s="58">
        <v>27</v>
      </c>
      <c r="I11" s="59" t="str">
        <f>IF(選手登録票!D40="","",選手登録票!D40)</f>
        <v/>
      </c>
      <c r="J11" s="49"/>
      <c r="K11" s="22"/>
      <c r="L11" s="20"/>
      <c r="M11" s="22"/>
      <c r="N11" s="21"/>
    </row>
    <row r="12" spans="1:14" ht="24" customHeight="1">
      <c r="A12" s="58">
        <v>8</v>
      </c>
      <c r="B12" s="59" t="str">
        <f>IF(選手登録票!D21="","",選手登録票!D21)</f>
        <v/>
      </c>
      <c r="C12" s="49"/>
      <c r="D12" s="22"/>
      <c r="E12" s="20"/>
      <c r="F12" s="22"/>
      <c r="G12" s="31"/>
      <c r="H12" s="58">
        <v>28</v>
      </c>
      <c r="I12" s="59" t="str">
        <f>IF(選手登録票!D41="","",選手登録票!D41)</f>
        <v/>
      </c>
      <c r="J12" s="49"/>
      <c r="K12" s="22"/>
      <c r="L12" s="20"/>
      <c r="M12" s="22"/>
      <c r="N12" s="21"/>
    </row>
    <row r="13" spans="1:14" ht="24" customHeight="1">
      <c r="A13" s="58">
        <v>9</v>
      </c>
      <c r="B13" s="59" t="str">
        <f>IF(選手登録票!D22="","",選手登録票!D22)</f>
        <v/>
      </c>
      <c r="C13" s="49"/>
      <c r="D13" s="22"/>
      <c r="E13" s="20"/>
      <c r="F13" s="22"/>
      <c r="G13" s="31"/>
      <c r="H13" s="58">
        <v>29</v>
      </c>
      <c r="I13" s="59" t="str">
        <f>IF(選手登録票!D42="","",選手登録票!D42)</f>
        <v/>
      </c>
      <c r="J13" s="49"/>
      <c r="K13" s="22"/>
      <c r="L13" s="20"/>
      <c r="M13" s="22"/>
      <c r="N13" s="21"/>
    </row>
    <row r="14" spans="1:14" ht="24" customHeight="1" thickBot="1">
      <c r="A14" s="60">
        <v>10</v>
      </c>
      <c r="B14" s="61" t="str">
        <f>IF(選手登録票!D23="","",選手登録票!D23)</f>
        <v/>
      </c>
      <c r="C14" s="50"/>
      <c r="D14" s="35"/>
      <c r="E14" s="23"/>
      <c r="F14" s="35"/>
      <c r="G14" s="44"/>
      <c r="H14" s="60">
        <v>30</v>
      </c>
      <c r="I14" s="61" t="str">
        <f>IF(選手登録票!D43="","",選手登録票!D43)</f>
        <v/>
      </c>
      <c r="J14" s="50"/>
      <c r="K14" s="35"/>
      <c r="L14" s="23"/>
      <c r="M14" s="35"/>
      <c r="N14" s="75"/>
    </row>
    <row r="15" spans="1:14" ht="24" customHeight="1">
      <c r="A15" s="56">
        <v>11</v>
      </c>
      <c r="B15" s="57" t="str">
        <f>IF(選手登録票!D24="","",選手登録票!D24)</f>
        <v/>
      </c>
      <c r="C15" s="46"/>
      <c r="D15" s="47"/>
      <c r="E15" s="48"/>
      <c r="F15" s="47"/>
      <c r="G15" s="68"/>
      <c r="H15" s="56">
        <v>31</v>
      </c>
      <c r="I15" s="57" t="str">
        <f>IF(選手登録票!D44="","",選手登録票!D44)</f>
        <v/>
      </c>
      <c r="J15" s="46"/>
      <c r="K15" s="47"/>
      <c r="L15" s="48"/>
      <c r="M15" s="47"/>
      <c r="N15" s="74"/>
    </row>
    <row r="16" spans="1:14" ht="24" customHeight="1">
      <c r="A16" s="58">
        <v>12</v>
      </c>
      <c r="B16" s="59" t="str">
        <f>IF(選手登録票!D25="","",選手登録票!D25)</f>
        <v/>
      </c>
      <c r="C16" s="49"/>
      <c r="D16" s="22"/>
      <c r="E16" s="20"/>
      <c r="F16" s="22"/>
      <c r="G16" s="31"/>
      <c r="H16" s="58">
        <v>32</v>
      </c>
      <c r="I16" s="59" t="str">
        <f>IF(選手登録票!D45="","",選手登録票!D45)</f>
        <v/>
      </c>
      <c r="J16" s="49"/>
      <c r="K16" s="22"/>
      <c r="L16" s="20"/>
      <c r="M16" s="22"/>
      <c r="N16" s="21"/>
    </row>
    <row r="17" spans="1:14" ht="24" customHeight="1">
      <c r="A17" s="58">
        <v>13</v>
      </c>
      <c r="B17" s="59" t="str">
        <f>IF(選手登録票!D26="","",選手登録票!D26)</f>
        <v/>
      </c>
      <c r="C17" s="49"/>
      <c r="D17" s="22"/>
      <c r="E17" s="20"/>
      <c r="F17" s="22"/>
      <c r="G17" s="31"/>
      <c r="H17" s="58">
        <v>33</v>
      </c>
      <c r="I17" s="59" t="str">
        <f>IF(選手登録票!D46="","",選手登録票!D46)</f>
        <v/>
      </c>
      <c r="J17" s="49"/>
      <c r="K17" s="22"/>
      <c r="L17" s="20"/>
      <c r="M17" s="22"/>
      <c r="N17" s="21"/>
    </row>
    <row r="18" spans="1:14" ht="24" customHeight="1">
      <c r="A18" s="58">
        <v>14</v>
      </c>
      <c r="B18" s="59" t="str">
        <f>IF(選手登録票!D27="","",選手登録票!D27)</f>
        <v/>
      </c>
      <c r="C18" s="49"/>
      <c r="D18" s="22"/>
      <c r="E18" s="20"/>
      <c r="F18" s="22"/>
      <c r="G18" s="31"/>
      <c r="H18" s="58">
        <v>34</v>
      </c>
      <c r="I18" s="59" t="str">
        <f>IF(選手登録票!D47="","",選手登録票!D47)</f>
        <v/>
      </c>
      <c r="J18" s="49"/>
      <c r="K18" s="22"/>
      <c r="L18" s="20"/>
      <c r="M18" s="22"/>
      <c r="N18" s="21"/>
    </row>
    <row r="19" spans="1:14" ht="24" customHeight="1" thickBot="1">
      <c r="A19" s="60">
        <v>15</v>
      </c>
      <c r="B19" s="61" t="str">
        <f>IF(選手登録票!D28="","",選手登録票!D28)</f>
        <v/>
      </c>
      <c r="C19" s="50"/>
      <c r="D19" s="35"/>
      <c r="E19" s="23"/>
      <c r="F19" s="35"/>
      <c r="G19" s="44"/>
      <c r="H19" s="60">
        <v>35</v>
      </c>
      <c r="I19" s="61" t="str">
        <f>IF(選手登録票!D48="","",選手登録票!D48)</f>
        <v/>
      </c>
      <c r="J19" s="50"/>
      <c r="K19" s="35"/>
      <c r="L19" s="23"/>
      <c r="M19" s="35"/>
      <c r="N19" s="75"/>
    </row>
    <row r="20" spans="1:14" ht="24" customHeight="1">
      <c r="A20" s="62">
        <v>16</v>
      </c>
      <c r="B20" s="63" t="str">
        <f>IF(選手登録票!D29="","",選手登録票!D29)</f>
        <v/>
      </c>
      <c r="C20" s="51"/>
      <c r="D20" s="52"/>
      <c r="E20" s="53"/>
      <c r="F20" s="52"/>
      <c r="G20" s="69"/>
      <c r="H20" s="62">
        <v>36</v>
      </c>
      <c r="I20" s="63" t="str">
        <f>IF(選手登録票!D49="","",選手登録票!D49)</f>
        <v/>
      </c>
      <c r="J20" s="51"/>
      <c r="K20" s="52"/>
      <c r="L20" s="53"/>
      <c r="M20" s="52"/>
      <c r="N20" s="77"/>
    </row>
    <row r="21" spans="1:14" ht="24" customHeight="1">
      <c r="A21" s="58">
        <v>17</v>
      </c>
      <c r="B21" s="59" t="str">
        <f>IF(選手登録票!D30="","",選手登録票!D30)</f>
        <v/>
      </c>
      <c r="C21" s="49"/>
      <c r="D21" s="22"/>
      <c r="E21" s="20"/>
      <c r="F21" s="22"/>
      <c r="G21" s="31"/>
      <c r="H21" s="58">
        <v>37</v>
      </c>
      <c r="I21" s="59" t="str">
        <f>IF(選手登録票!D50="","",選手登録票!D50)</f>
        <v/>
      </c>
      <c r="J21" s="49"/>
      <c r="K21" s="22"/>
      <c r="L21" s="20"/>
      <c r="M21" s="22"/>
      <c r="N21" s="21"/>
    </row>
    <row r="22" spans="1:14" ht="24" customHeight="1">
      <c r="A22" s="58">
        <v>18</v>
      </c>
      <c r="B22" s="59" t="str">
        <f>IF(選手登録票!D31="","",選手登録票!D31)</f>
        <v/>
      </c>
      <c r="C22" s="49"/>
      <c r="D22" s="22"/>
      <c r="E22" s="20"/>
      <c r="F22" s="22"/>
      <c r="G22" s="31"/>
      <c r="H22" s="58">
        <v>38</v>
      </c>
      <c r="I22" s="59" t="str">
        <f>IF(選手登録票!D51="","",選手登録票!D51)</f>
        <v/>
      </c>
      <c r="J22" s="49"/>
      <c r="K22" s="22"/>
      <c r="L22" s="20"/>
      <c r="M22" s="22"/>
      <c r="N22" s="21"/>
    </row>
    <row r="23" spans="1:14" ht="24" customHeight="1">
      <c r="A23" s="58">
        <v>19</v>
      </c>
      <c r="B23" s="59" t="str">
        <f>IF(選手登録票!D32="","",選手登録票!D32)</f>
        <v/>
      </c>
      <c r="C23" s="49"/>
      <c r="D23" s="22"/>
      <c r="E23" s="20"/>
      <c r="F23" s="22"/>
      <c r="G23" s="31"/>
      <c r="H23" s="58">
        <v>39</v>
      </c>
      <c r="I23" s="59" t="str">
        <f>IF(選手登録票!D52="","",選手登録票!D52)</f>
        <v/>
      </c>
      <c r="J23" s="49"/>
      <c r="K23" s="22"/>
      <c r="L23" s="20"/>
      <c r="M23" s="22"/>
      <c r="N23" s="21"/>
    </row>
    <row r="24" spans="1:14" ht="24" customHeight="1" thickBot="1">
      <c r="A24" s="60">
        <v>20</v>
      </c>
      <c r="B24" s="61" t="str">
        <f>IF(選手登録票!D33="","",選手登録票!D33)</f>
        <v/>
      </c>
      <c r="C24" s="50"/>
      <c r="D24" s="35"/>
      <c r="E24" s="23"/>
      <c r="F24" s="35"/>
      <c r="G24" s="44"/>
      <c r="H24" s="60">
        <v>40</v>
      </c>
      <c r="I24" s="61" t="str">
        <f>IF(選手登録票!D53="","",選手登録票!D53)</f>
        <v/>
      </c>
      <c r="J24" s="50"/>
      <c r="K24" s="35"/>
      <c r="L24" s="23"/>
      <c r="M24" s="35"/>
      <c r="N24" s="75"/>
    </row>
    <row r="25" spans="1:14" ht="21.6" customHeight="1">
      <c r="B25" s="25" t="s">
        <v>62</v>
      </c>
      <c r="C25" s="25"/>
      <c r="D25" s="25"/>
      <c r="E25" s="25"/>
      <c r="F25" s="25"/>
      <c r="G25" s="25"/>
      <c r="H25" s="25"/>
      <c r="I25" s="25"/>
    </row>
    <row r="26" spans="1:14" ht="21.6" customHeight="1" thickBot="1">
      <c r="B26" s="1" t="s">
        <v>63</v>
      </c>
    </row>
    <row r="27" spans="1:14" ht="21.6" customHeight="1">
      <c r="B27" s="1" t="s">
        <v>66</v>
      </c>
      <c r="C27" s="73"/>
      <c r="D27" s="73"/>
      <c r="E27" s="39"/>
      <c r="F27" s="39"/>
      <c r="G27" s="165" t="s">
        <v>60</v>
      </c>
      <c r="H27" s="166"/>
      <c r="I27" s="167"/>
      <c r="J27" s="40"/>
      <c r="K27" s="41"/>
      <c r="L27" s="25"/>
      <c r="M27" s="25"/>
      <c r="N27" s="26"/>
    </row>
    <row r="28" spans="1:14" ht="21.6" customHeight="1" thickBot="1">
      <c r="B28" s="78" t="s">
        <v>68</v>
      </c>
      <c r="C28" s="73"/>
      <c r="D28" s="73"/>
      <c r="E28" s="39"/>
      <c r="F28" s="39"/>
      <c r="G28" s="168"/>
      <c r="H28" s="169"/>
      <c r="I28" s="170"/>
      <c r="J28" s="27"/>
      <c r="K28" s="28"/>
      <c r="L28" s="28"/>
      <c r="M28" s="28"/>
      <c r="N28" s="29"/>
    </row>
    <row r="29" spans="1:14" ht="21.6" customHeight="1"/>
  </sheetData>
  <sheetProtection algorithmName="SHA-512" hashValue="rwgDj+154dEn34dMtCNT6xwFMZCoiJ8qaWBws2g+TajUCNdLadxoMp/2jtQ8hSAehXiyJL3+iooaGhuu0DQ9BA==" saltValue="K0n9lmqnv9hbirdEUHWSFQ==" spinCount="100000" sheet="1" selectLockedCells="1"/>
  <mergeCells count="7">
    <mergeCell ref="G27:I28"/>
    <mergeCell ref="J1:K1"/>
    <mergeCell ref="L1:N1"/>
    <mergeCell ref="A2:B3"/>
    <mergeCell ref="C2:G3"/>
    <mergeCell ref="H2:I3"/>
    <mergeCell ref="J2:N3"/>
  </mergeCells>
  <phoneticPr fontId="2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9F62-315E-4FDB-A163-D1D117B315DC}">
  <sheetPr>
    <tabColor rgb="FFCCFFCC"/>
    <pageSetUpPr fitToPage="1"/>
  </sheetPr>
  <dimension ref="A1:T30"/>
  <sheetViews>
    <sheetView view="pageBreakPreview" zoomScale="65" zoomScaleNormal="100" zoomScaleSheetLayoutView="65" workbookViewId="0">
      <selection activeCell="M8" sqref="M8"/>
    </sheetView>
  </sheetViews>
  <sheetFormatPr defaultColWidth="8.88671875" defaultRowHeight="15"/>
  <cols>
    <col min="1" max="1" width="5.44140625" style="1" bestFit="1" customWidth="1"/>
    <col min="2" max="2" width="25.77734375" style="1" customWidth="1"/>
    <col min="3" max="10" width="9.77734375" style="1" customWidth="1"/>
    <col min="11" max="11" width="5.44140625" style="1" bestFit="1" customWidth="1"/>
    <col min="12" max="12" width="25.77734375" style="1" customWidth="1"/>
    <col min="13" max="20" width="9.77734375" style="1" customWidth="1"/>
    <col min="21" max="16384" width="8.88671875" style="1"/>
  </cols>
  <sheetData>
    <row r="1" spans="1:20" ht="32.4" thickBot="1">
      <c r="A1" s="42" t="s">
        <v>64</v>
      </c>
      <c r="K1" s="34"/>
      <c r="L1" s="34"/>
      <c r="P1" s="220" t="s">
        <v>65</v>
      </c>
      <c r="Q1" s="221"/>
      <c r="R1" s="173"/>
      <c r="S1" s="174"/>
      <c r="T1" s="174"/>
    </row>
    <row r="2" spans="1:20" ht="24" customHeight="1">
      <c r="A2" s="200" t="s">
        <v>47</v>
      </c>
      <c r="B2" s="201"/>
      <c r="C2" s="195" t="e">
        <f>IF(チーム名="","",チーム名&amp;"（"&amp;#REF!&amp;"）")</f>
        <v>#REF!</v>
      </c>
      <c r="D2" s="196"/>
      <c r="E2" s="196"/>
      <c r="F2" s="196"/>
      <c r="G2" s="196"/>
      <c r="H2" s="196"/>
      <c r="I2" s="196"/>
      <c r="J2" s="196"/>
      <c r="K2" s="200" t="s">
        <v>61</v>
      </c>
      <c r="L2" s="201"/>
      <c r="M2" s="204"/>
      <c r="N2" s="205"/>
      <c r="O2" s="205"/>
      <c r="P2" s="205"/>
      <c r="Q2" s="206"/>
      <c r="R2" s="206"/>
      <c r="S2" s="206"/>
      <c r="T2" s="206"/>
    </row>
    <row r="3" spans="1:20" ht="24" customHeight="1" thickBot="1">
      <c r="A3" s="202"/>
      <c r="B3" s="203"/>
      <c r="C3" s="197"/>
      <c r="D3" s="198"/>
      <c r="E3" s="198"/>
      <c r="F3" s="198"/>
      <c r="G3" s="198"/>
      <c r="H3" s="198"/>
      <c r="I3" s="198"/>
      <c r="J3" s="198"/>
      <c r="K3" s="202"/>
      <c r="L3" s="203"/>
      <c r="M3" s="207"/>
      <c r="N3" s="208"/>
      <c r="O3" s="208"/>
      <c r="P3" s="208"/>
      <c r="Q3" s="208"/>
      <c r="R3" s="208"/>
      <c r="S3" s="208"/>
      <c r="T3" s="208"/>
    </row>
    <row r="4" spans="1:20" ht="18" customHeight="1">
      <c r="A4" s="190" t="s">
        <v>57</v>
      </c>
      <c r="B4" s="213" t="s">
        <v>56</v>
      </c>
      <c r="C4" s="211" t="s">
        <v>53</v>
      </c>
      <c r="D4" s="192" t="s">
        <v>48</v>
      </c>
      <c r="E4" s="193"/>
      <c r="F4" s="194"/>
      <c r="G4" s="192" t="s">
        <v>49</v>
      </c>
      <c r="H4" s="193"/>
      <c r="I4" s="194"/>
      <c r="J4" s="209" t="s">
        <v>58</v>
      </c>
      <c r="K4" s="191" t="s">
        <v>57</v>
      </c>
      <c r="L4" s="213" t="s">
        <v>56</v>
      </c>
      <c r="M4" s="211" t="s">
        <v>53</v>
      </c>
      <c r="N4" s="192" t="s">
        <v>48</v>
      </c>
      <c r="O4" s="193"/>
      <c r="P4" s="194"/>
      <c r="Q4" s="192" t="s">
        <v>49</v>
      </c>
      <c r="R4" s="193"/>
      <c r="S4" s="194"/>
      <c r="T4" s="209" t="s">
        <v>58</v>
      </c>
    </row>
    <row r="5" spans="1:20">
      <c r="A5" s="191"/>
      <c r="B5" s="214"/>
      <c r="C5" s="212"/>
      <c r="D5" s="33" t="s">
        <v>50</v>
      </c>
      <c r="E5" s="9" t="s">
        <v>52</v>
      </c>
      <c r="F5" s="10" t="s">
        <v>51</v>
      </c>
      <c r="G5" s="33" t="s">
        <v>50</v>
      </c>
      <c r="H5" s="9" t="s">
        <v>52</v>
      </c>
      <c r="I5" s="10" t="s">
        <v>51</v>
      </c>
      <c r="J5" s="210"/>
      <c r="K5" s="199"/>
      <c r="L5" s="214"/>
      <c r="M5" s="212"/>
      <c r="N5" s="33" t="s">
        <v>50</v>
      </c>
      <c r="O5" s="9" t="s">
        <v>52</v>
      </c>
      <c r="P5" s="10" t="s">
        <v>51</v>
      </c>
      <c r="Q5" s="33" t="s">
        <v>50</v>
      </c>
      <c r="R5" s="9" t="s">
        <v>52</v>
      </c>
      <c r="S5" s="10" t="s">
        <v>51</v>
      </c>
      <c r="T5" s="210"/>
    </row>
    <row r="6" spans="1:20" ht="33" customHeight="1">
      <c r="A6" s="11">
        <v>1</v>
      </c>
      <c r="B6" s="30" t="str">
        <f>IF(選手登録票!D14="","",選手登録票!D14)</f>
        <v/>
      </c>
      <c r="C6" s="31"/>
      <c r="D6" s="43"/>
      <c r="E6" s="20"/>
      <c r="F6" s="32"/>
      <c r="G6" s="43"/>
      <c r="H6" s="20"/>
      <c r="I6" s="32"/>
      <c r="J6" s="70"/>
      <c r="K6" s="11">
        <v>21</v>
      </c>
      <c r="L6" s="30" t="str">
        <f>IF(選手登録票!D34="","",選手登録票!D34)</f>
        <v/>
      </c>
      <c r="M6" s="31"/>
      <c r="N6" s="43"/>
      <c r="O6" s="20"/>
      <c r="P6" s="32"/>
      <c r="Q6" s="43"/>
      <c r="R6" s="20"/>
      <c r="S6" s="32"/>
      <c r="T6" s="70"/>
    </row>
    <row r="7" spans="1:20" ht="33" customHeight="1">
      <c r="A7" s="11">
        <v>2</v>
      </c>
      <c r="B7" s="30" t="str">
        <f>IF(選手登録票!D15="","",選手登録票!D15)</f>
        <v/>
      </c>
      <c r="C7" s="31"/>
      <c r="D7" s="43"/>
      <c r="E7" s="20"/>
      <c r="F7" s="32"/>
      <c r="G7" s="43"/>
      <c r="H7" s="20"/>
      <c r="I7" s="32"/>
      <c r="J7" s="70"/>
      <c r="K7" s="11">
        <v>22</v>
      </c>
      <c r="L7" s="30" t="str">
        <f>IF(選手登録票!D35="","",選手登録票!D35)</f>
        <v/>
      </c>
      <c r="M7" s="31"/>
      <c r="N7" s="43"/>
      <c r="O7" s="20"/>
      <c r="P7" s="32"/>
      <c r="Q7" s="43"/>
      <c r="R7" s="20"/>
      <c r="S7" s="32"/>
      <c r="T7" s="70"/>
    </row>
    <row r="8" spans="1:20" ht="33" customHeight="1">
      <c r="A8" s="11">
        <v>3</v>
      </c>
      <c r="B8" s="30" t="str">
        <f>IF(選手登録票!D16="","",選手登録票!D16)</f>
        <v/>
      </c>
      <c r="C8" s="31"/>
      <c r="D8" s="43"/>
      <c r="E8" s="20"/>
      <c r="F8" s="32"/>
      <c r="G8" s="43"/>
      <c r="H8" s="20"/>
      <c r="I8" s="32"/>
      <c r="J8" s="70"/>
      <c r="K8" s="11">
        <v>23</v>
      </c>
      <c r="L8" s="30" t="str">
        <f>IF(選手登録票!D36="","",選手登録票!D36)</f>
        <v/>
      </c>
      <c r="M8" s="31"/>
      <c r="N8" s="43"/>
      <c r="O8" s="20"/>
      <c r="P8" s="32"/>
      <c r="Q8" s="43"/>
      <c r="R8" s="20"/>
      <c r="S8" s="32"/>
      <c r="T8" s="70"/>
    </row>
    <row r="9" spans="1:20" ht="33" customHeight="1">
      <c r="A9" s="11">
        <v>4</v>
      </c>
      <c r="B9" s="30" t="str">
        <f>IF(選手登録票!D17="","",選手登録票!D17)</f>
        <v/>
      </c>
      <c r="C9" s="31"/>
      <c r="D9" s="43"/>
      <c r="E9" s="20"/>
      <c r="F9" s="32"/>
      <c r="G9" s="43"/>
      <c r="H9" s="20"/>
      <c r="I9" s="32"/>
      <c r="J9" s="70"/>
      <c r="K9" s="11">
        <v>24</v>
      </c>
      <c r="L9" s="30" t="str">
        <f>IF(選手登録票!D37="","",選手登録票!D37)</f>
        <v/>
      </c>
      <c r="M9" s="31"/>
      <c r="N9" s="43"/>
      <c r="O9" s="20"/>
      <c r="P9" s="32"/>
      <c r="Q9" s="43"/>
      <c r="R9" s="20"/>
      <c r="S9" s="32"/>
      <c r="T9" s="70"/>
    </row>
    <row r="10" spans="1:20" ht="33" customHeight="1">
      <c r="A10" s="11">
        <v>5</v>
      </c>
      <c r="B10" s="30" t="str">
        <f>IF(選手登録票!D18="","",選手登録票!D18)</f>
        <v/>
      </c>
      <c r="C10" s="31"/>
      <c r="D10" s="43"/>
      <c r="E10" s="20"/>
      <c r="F10" s="32"/>
      <c r="G10" s="43"/>
      <c r="H10" s="20"/>
      <c r="I10" s="32"/>
      <c r="J10" s="70"/>
      <c r="K10" s="11">
        <v>25</v>
      </c>
      <c r="L10" s="30" t="str">
        <f>IF(選手登録票!D38="","",選手登録票!D38)</f>
        <v/>
      </c>
      <c r="M10" s="31"/>
      <c r="N10" s="43"/>
      <c r="O10" s="20"/>
      <c r="P10" s="32"/>
      <c r="Q10" s="43"/>
      <c r="R10" s="20"/>
      <c r="S10" s="32"/>
      <c r="T10" s="70"/>
    </row>
    <row r="11" spans="1:20" ht="33" customHeight="1">
      <c r="A11" s="11">
        <v>6</v>
      </c>
      <c r="B11" s="30" t="str">
        <f>IF(選手登録票!D19="","",選手登録票!D19)</f>
        <v/>
      </c>
      <c r="C11" s="31"/>
      <c r="D11" s="43"/>
      <c r="E11" s="20"/>
      <c r="F11" s="32"/>
      <c r="G11" s="43"/>
      <c r="H11" s="20"/>
      <c r="I11" s="32"/>
      <c r="J11" s="70"/>
      <c r="K11" s="11">
        <v>26</v>
      </c>
      <c r="L11" s="30" t="str">
        <f>IF(選手登録票!D39="","",選手登録票!D39)</f>
        <v/>
      </c>
      <c r="M11" s="31"/>
      <c r="N11" s="43"/>
      <c r="O11" s="20"/>
      <c r="P11" s="32"/>
      <c r="Q11" s="43"/>
      <c r="R11" s="20"/>
      <c r="S11" s="32"/>
      <c r="T11" s="70"/>
    </row>
    <row r="12" spans="1:20" ht="33" customHeight="1">
      <c r="A12" s="11">
        <v>7</v>
      </c>
      <c r="B12" s="30" t="str">
        <f>IF(選手登録票!D20="","",選手登録票!D20)</f>
        <v/>
      </c>
      <c r="C12" s="31"/>
      <c r="D12" s="43"/>
      <c r="E12" s="20"/>
      <c r="F12" s="32"/>
      <c r="G12" s="43"/>
      <c r="H12" s="20"/>
      <c r="I12" s="32"/>
      <c r="J12" s="70"/>
      <c r="K12" s="11">
        <v>27</v>
      </c>
      <c r="L12" s="30" t="str">
        <f>IF(選手登録票!D40="","",選手登録票!D40)</f>
        <v/>
      </c>
      <c r="M12" s="31"/>
      <c r="N12" s="43"/>
      <c r="O12" s="20"/>
      <c r="P12" s="32"/>
      <c r="Q12" s="43"/>
      <c r="R12" s="20"/>
      <c r="S12" s="32"/>
      <c r="T12" s="70"/>
    </row>
    <row r="13" spans="1:20" ht="33" customHeight="1">
      <c r="A13" s="11">
        <v>8</v>
      </c>
      <c r="B13" s="30" t="str">
        <f>IF(選手登録票!D21="","",選手登録票!D21)</f>
        <v/>
      </c>
      <c r="C13" s="31"/>
      <c r="D13" s="43"/>
      <c r="E13" s="20"/>
      <c r="F13" s="32"/>
      <c r="G13" s="43"/>
      <c r="H13" s="20"/>
      <c r="I13" s="32"/>
      <c r="J13" s="70"/>
      <c r="K13" s="11">
        <v>28</v>
      </c>
      <c r="L13" s="30" t="str">
        <f>IF(選手登録票!D41="","",選手登録票!D41)</f>
        <v/>
      </c>
      <c r="M13" s="31"/>
      <c r="N13" s="43"/>
      <c r="O13" s="20"/>
      <c r="P13" s="32"/>
      <c r="Q13" s="43"/>
      <c r="R13" s="20"/>
      <c r="S13" s="32"/>
      <c r="T13" s="70"/>
    </row>
    <row r="14" spans="1:20" ht="33" customHeight="1">
      <c r="A14" s="11">
        <v>9</v>
      </c>
      <c r="B14" s="30" t="str">
        <f>IF(選手登録票!D22="","",選手登録票!D22)</f>
        <v/>
      </c>
      <c r="C14" s="31"/>
      <c r="D14" s="43"/>
      <c r="E14" s="20"/>
      <c r="F14" s="32"/>
      <c r="G14" s="43"/>
      <c r="H14" s="20"/>
      <c r="I14" s="32"/>
      <c r="J14" s="70"/>
      <c r="K14" s="11">
        <v>29</v>
      </c>
      <c r="L14" s="30" t="str">
        <f>IF(選手登録票!D42="","",選手登録票!D42)</f>
        <v/>
      </c>
      <c r="M14" s="31"/>
      <c r="N14" s="43"/>
      <c r="O14" s="20"/>
      <c r="P14" s="32"/>
      <c r="Q14" s="43"/>
      <c r="R14" s="20"/>
      <c r="S14" s="32"/>
      <c r="T14" s="70"/>
    </row>
    <row r="15" spans="1:20" ht="33" customHeight="1">
      <c r="A15" s="11">
        <v>10</v>
      </c>
      <c r="B15" s="30" t="str">
        <f>IF(選手登録票!D23="","",選手登録票!D23)</f>
        <v/>
      </c>
      <c r="C15" s="31"/>
      <c r="D15" s="43"/>
      <c r="E15" s="20"/>
      <c r="F15" s="32"/>
      <c r="G15" s="43"/>
      <c r="H15" s="20"/>
      <c r="I15" s="32"/>
      <c r="J15" s="70"/>
      <c r="K15" s="11">
        <v>30</v>
      </c>
      <c r="L15" s="30" t="str">
        <f>IF(選手登録票!D43="","",選手登録票!D43)</f>
        <v/>
      </c>
      <c r="M15" s="31"/>
      <c r="N15" s="43"/>
      <c r="O15" s="20"/>
      <c r="P15" s="32"/>
      <c r="Q15" s="43"/>
      <c r="R15" s="20"/>
      <c r="S15" s="32"/>
      <c r="T15" s="70"/>
    </row>
    <row r="16" spans="1:20" ht="33" customHeight="1">
      <c r="A16" s="11">
        <v>11</v>
      </c>
      <c r="B16" s="30" t="str">
        <f>IF(選手登録票!D24="","",選手登録票!D24)</f>
        <v/>
      </c>
      <c r="C16" s="31"/>
      <c r="D16" s="43"/>
      <c r="E16" s="20"/>
      <c r="F16" s="32"/>
      <c r="G16" s="43"/>
      <c r="H16" s="20"/>
      <c r="I16" s="32"/>
      <c r="J16" s="70"/>
      <c r="K16" s="11">
        <v>31</v>
      </c>
      <c r="L16" s="30" t="str">
        <f>IF(選手登録票!D44="","",選手登録票!D44)</f>
        <v/>
      </c>
      <c r="M16" s="31"/>
      <c r="N16" s="43"/>
      <c r="O16" s="20"/>
      <c r="P16" s="32"/>
      <c r="Q16" s="43"/>
      <c r="R16" s="20"/>
      <c r="S16" s="32"/>
      <c r="T16" s="70"/>
    </row>
    <row r="17" spans="1:20" ht="33" customHeight="1">
      <c r="A17" s="11">
        <v>12</v>
      </c>
      <c r="B17" s="30" t="str">
        <f>IF(選手登録票!D25="","",選手登録票!D25)</f>
        <v/>
      </c>
      <c r="C17" s="31"/>
      <c r="D17" s="43"/>
      <c r="E17" s="20"/>
      <c r="F17" s="32"/>
      <c r="G17" s="43"/>
      <c r="H17" s="20"/>
      <c r="I17" s="32"/>
      <c r="J17" s="70"/>
      <c r="K17" s="11">
        <v>32</v>
      </c>
      <c r="L17" s="30" t="str">
        <f>IF(選手登録票!D45="","",選手登録票!D45)</f>
        <v/>
      </c>
      <c r="M17" s="31"/>
      <c r="N17" s="43"/>
      <c r="O17" s="20"/>
      <c r="P17" s="32"/>
      <c r="Q17" s="43"/>
      <c r="R17" s="20"/>
      <c r="S17" s="32"/>
      <c r="T17" s="70"/>
    </row>
    <row r="18" spans="1:20" ht="33" customHeight="1">
      <c r="A18" s="11">
        <v>13</v>
      </c>
      <c r="B18" s="30" t="str">
        <f>IF(選手登録票!D26="","",選手登録票!D26)</f>
        <v/>
      </c>
      <c r="C18" s="31"/>
      <c r="D18" s="43"/>
      <c r="E18" s="20"/>
      <c r="F18" s="32"/>
      <c r="G18" s="43"/>
      <c r="H18" s="20"/>
      <c r="I18" s="32"/>
      <c r="J18" s="70"/>
      <c r="K18" s="11">
        <v>33</v>
      </c>
      <c r="L18" s="30" t="str">
        <f>IF(選手登録票!D46="","",選手登録票!D46)</f>
        <v/>
      </c>
      <c r="M18" s="31"/>
      <c r="N18" s="43"/>
      <c r="O18" s="20"/>
      <c r="P18" s="32"/>
      <c r="Q18" s="43"/>
      <c r="R18" s="20"/>
      <c r="S18" s="32"/>
      <c r="T18" s="70"/>
    </row>
    <row r="19" spans="1:20" ht="33" customHeight="1">
      <c r="A19" s="11">
        <v>14</v>
      </c>
      <c r="B19" s="30" t="str">
        <f>IF(選手登録票!D27="","",選手登録票!D27)</f>
        <v/>
      </c>
      <c r="C19" s="31"/>
      <c r="D19" s="43"/>
      <c r="E19" s="20"/>
      <c r="F19" s="32"/>
      <c r="G19" s="43"/>
      <c r="H19" s="20"/>
      <c r="I19" s="32"/>
      <c r="J19" s="70"/>
      <c r="K19" s="11">
        <v>34</v>
      </c>
      <c r="L19" s="30" t="str">
        <f>IF(選手登録票!D47="","",選手登録票!D47)</f>
        <v/>
      </c>
      <c r="M19" s="31"/>
      <c r="N19" s="43"/>
      <c r="O19" s="20"/>
      <c r="P19" s="32"/>
      <c r="Q19" s="43"/>
      <c r="R19" s="20"/>
      <c r="S19" s="32"/>
      <c r="T19" s="70"/>
    </row>
    <row r="20" spans="1:20" ht="33" customHeight="1">
      <c r="A20" s="11">
        <v>15</v>
      </c>
      <c r="B20" s="30" t="str">
        <f>IF(選手登録票!D28="","",選手登録票!D28)</f>
        <v/>
      </c>
      <c r="C20" s="31"/>
      <c r="D20" s="43"/>
      <c r="E20" s="20"/>
      <c r="F20" s="32"/>
      <c r="G20" s="43"/>
      <c r="H20" s="20"/>
      <c r="I20" s="32"/>
      <c r="J20" s="70"/>
      <c r="K20" s="11">
        <v>35</v>
      </c>
      <c r="L20" s="30" t="str">
        <f>IF(選手登録票!D48="","",選手登録票!D48)</f>
        <v/>
      </c>
      <c r="M20" s="31"/>
      <c r="N20" s="43"/>
      <c r="O20" s="20"/>
      <c r="P20" s="32"/>
      <c r="Q20" s="43"/>
      <c r="R20" s="20"/>
      <c r="S20" s="32"/>
      <c r="T20" s="70"/>
    </row>
    <row r="21" spans="1:20" ht="33" customHeight="1">
      <c r="A21" s="11">
        <v>16</v>
      </c>
      <c r="B21" s="30" t="str">
        <f>IF(選手登録票!D29="","",選手登録票!D29)</f>
        <v/>
      </c>
      <c r="C21" s="31"/>
      <c r="D21" s="43"/>
      <c r="E21" s="20"/>
      <c r="F21" s="32"/>
      <c r="G21" s="43"/>
      <c r="H21" s="20"/>
      <c r="I21" s="32"/>
      <c r="J21" s="70"/>
      <c r="K21" s="11">
        <v>36</v>
      </c>
      <c r="L21" s="30" t="str">
        <f>IF(選手登録票!D49="","",選手登録票!D49)</f>
        <v/>
      </c>
      <c r="M21" s="31"/>
      <c r="N21" s="43"/>
      <c r="O21" s="20"/>
      <c r="P21" s="32"/>
      <c r="Q21" s="43"/>
      <c r="R21" s="20"/>
      <c r="S21" s="32"/>
      <c r="T21" s="70"/>
    </row>
    <row r="22" spans="1:20" ht="33" customHeight="1">
      <c r="A22" s="11">
        <v>17</v>
      </c>
      <c r="B22" s="30" t="str">
        <f>IF(選手登録票!D30="","",選手登録票!D30)</f>
        <v/>
      </c>
      <c r="C22" s="31"/>
      <c r="D22" s="43"/>
      <c r="E22" s="20"/>
      <c r="F22" s="32"/>
      <c r="G22" s="43"/>
      <c r="H22" s="20"/>
      <c r="I22" s="32"/>
      <c r="J22" s="70"/>
      <c r="K22" s="11">
        <v>37</v>
      </c>
      <c r="L22" s="30" t="str">
        <f>IF(選手登録票!D50="","",選手登録票!D50)</f>
        <v/>
      </c>
      <c r="M22" s="31"/>
      <c r="N22" s="43"/>
      <c r="O22" s="20"/>
      <c r="P22" s="32"/>
      <c r="Q22" s="43"/>
      <c r="R22" s="20"/>
      <c r="S22" s="32"/>
      <c r="T22" s="70"/>
    </row>
    <row r="23" spans="1:20" ht="33" customHeight="1">
      <c r="A23" s="11">
        <v>18</v>
      </c>
      <c r="B23" s="30" t="str">
        <f>IF(選手登録票!D31="","",選手登録票!D31)</f>
        <v/>
      </c>
      <c r="C23" s="31"/>
      <c r="D23" s="43"/>
      <c r="E23" s="20"/>
      <c r="F23" s="32"/>
      <c r="G23" s="43"/>
      <c r="H23" s="20"/>
      <c r="I23" s="32"/>
      <c r="J23" s="70"/>
      <c r="K23" s="11">
        <v>38</v>
      </c>
      <c r="L23" s="30" t="str">
        <f>IF(選手登録票!D51="","",選手登録票!D51)</f>
        <v/>
      </c>
      <c r="M23" s="31"/>
      <c r="N23" s="43"/>
      <c r="O23" s="20"/>
      <c r="P23" s="32"/>
      <c r="Q23" s="43"/>
      <c r="R23" s="20"/>
      <c r="S23" s="32"/>
      <c r="T23" s="70"/>
    </row>
    <row r="24" spans="1:20" ht="33" customHeight="1">
      <c r="A24" s="11">
        <v>19</v>
      </c>
      <c r="B24" s="30" t="str">
        <f>IF(選手登録票!D32="","",選手登録票!D32)</f>
        <v/>
      </c>
      <c r="C24" s="31"/>
      <c r="D24" s="43"/>
      <c r="E24" s="20"/>
      <c r="F24" s="32"/>
      <c r="G24" s="43"/>
      <c r="H24" s="20"/>
      <c r="I24" s="32"/>
      <c r="J24" s="70"/>
      <c r="K24" s="11">
        <v>39</v>
      </c>
      <c r="L24" s="30" t="str">
        <f>IF(選手登録票!D52="","",選手登録票!D52)</f>
        <v/>
      </c>
      <c r="M24" s="31"/>
      <c r="N24" s="43"/>
      <c r="O24" s="20"/>
      <c r="P24" s="32"/>
      <c r="Q24" s="43"/>
      <c r="R24" s="20"/>
      <c r="S24" s="32"/>
      <c r="T24" s="70"/>
    </row>
    <row r="25" spans="1:20" ht="33" customHeight="1" thickBot="1">
      <c r="A25" s="12">
        <v>20</v>
      </c>
      <c r="B25" s="37" t="str">
        <f>IF(選手登録票!D33="","",選手登録票!D33)</f>
        <v/>
      </c>
      <c r="C25" s="44"/>
      <c r="D25" s="45"/>
      <c r="E25" s="23"/>
      <c r="F25" s="36"/>
      <c r="G25" s="45"/>
      <c r="H25" s="23"/>
      <c r="I25" s="36"/>
      <c r="J25" s="71"/>
      <c r="K25" s="12">
        <v>40</v>
      </c>
      <c r="L25" s="37" t="str">
        <f>IF(選手登録票!D53="","",選手登録票!D53)</f>
        <v/>
      </c>
      <c r="M25" s="44"/>
      <c r="N25" s="45"/>
      <c r="O25" s="23"/>
      <c r="P25" s="36"/>
      <c r="Q25" s="45"/>
      <c r="R25" s="23"/>
      <c r="S25" s="36"/>
      <c r="T25" s="71"/>
    </row>
    <row r="26" spans="1:20" ht="21.6" customHeight="1">
      <c r="B26" s="25" t="s">
        <v>62</v>
      </c>
    </row>
    <row r="27" spans="1:20" ht="21.6" customHeight="1" thickBot="1">
      <c r="B27" s="1" t="s">
        <v>63</v>
      </c>
    </row>
    <row r="28" spans="1:20" ht="21.6" customHeight="1">
      <c r="B28" s="1" t="s">
        <v>66</v>
      </c>
      <c r="C28" s="72"/>
      <c r="D28" s="72"/>
      <c r="K28" s="13"/>
      <c r="L28" s="215" t="s">
        <v>60</v>
      </c>
      <c r="M28" s="216"/>
      <c r="N28" s="216"/>
      <c r="O28" s="217"/>
      <c r="P28" s="40"/>
      <c r="Q28" s="41"/>
      <c r="R28" s="25"/>
      <c r="S28" s="25"/>
      <c r="T28" s="26"/>
    </row>
    <row r="29" spans="1:20" ht="21.6" customHeight="1" thickBot="1">
      <c r="B29" s="78" t="s">
        <v>68</v>
      </c>
      <c r="C29" s="72"/>
      <c r="D29" s="72"/>
      <c r="L29" s="218"/>
      <c r="M29" s="144"/>
      <c r="N29" s="144"/>
      <c r="O29" s="219"/>
      <c r="P29" s="27"/>
      <c r="Q29" s="28"/>
      <c r="R29" s="28"/>
      <c r="S29" s="28"/>
      <c r="T29" s="29"/>
    </row>
    <row r="30" spans="1:20" ht="21.6" customHeight="1"/>
  </sheetData>
  <sheetProtection algorithmName="SHA-512" hashValue="7oMBM1xDSzl3HPe45/3H+Jq/Cwtbvot4i9b9xdi2UnbQKUWNpB1cAtly4tb2Gm38LlRSTSO0byvqI5jH2B9S+g==" saltValue="X1pLtj4iCM2vRzRdzW+How==" spinCount="100000" sheet="1" selectLockedCells="1"/>
  <mergeCells count="19">
    <mergeCell ref="L28:O29"/>
    <mergeCell ref="P1:Q1"/>
    <mergeCell ref="R1:T1"/>
    <mergeCell ref="J4:J5"/>
    <mergeCell ref="B4:B5"/>
    <mergeCell ref="A4:A5"/>
    <mergeCell ref="N4:P4"/>
    <mergeCell ref="Q4:S4"/>
    <mergeCell ref="C2:J3"/>
    <mergeCell ref="K4:K5"/>
    <mergeCell ref="K2:L3"/>
    <mergeCell ref="M2:T3"/>
    <mergeCell ref="T4:T5"/>
    <mergeCell ref="A2:B3"/>
    <mergeCell ref="D4:F4"/>
    <mergeCell ref="G4:I4"/>
    <mergeCell ref="M4:M5"/>
    <mergeCell ref="L4:L5"/>
    <mergeCell ref="C4:C5"/>
  </mergeCells>
  <phoneticPr fontId="2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データシート</vt:lpstr>
      <vt:lpstr>選手登録票</vt:lpstr>
      <vt:lpstr>メンバー表（一般）</vt:lpstr>
      <vt:lpstr>メンバー表（シニア）</vt:lpstr>
      <vt:lpstr>'メンバー表（シニア）'!Print_Area</vt:lpstr>
      <vt:lpstr>'メンバー表（一般）'!Print_Area</vt:lpstr>
      <vt:lpstr>選手登録票!Print_Area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信彦</dc:creator>
  <cp:lastModifiedBy>廣澤 府中市サッカー連盟　連盟事務局</cp:lastModifiedBy>
  <cp:lastPrinted>2026-02-01T13:54:15Z</cp:lastPrinted>
  <dcterms:created xsi:type="dcterms:W3CDTF">2022-06-03T01:34:09Z</dcterms:created>
  <dcterms:modified xsi:type="dcterms:W3CDTF">2026-02-01T13:55:42Z</dcterms:modified>
</cp:coreProperties>
</file>